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200" windowHeight="7230"/>
  </bookViews>
  <sheets>
    <sheet name="План работ на 2018 год" sheetId="10" r:id="rId1"/>
  </sheets>
  <definedNames>
    <definedName name="_xlnm._FilterDatabase" localSheetId="0" hidden="1">'План работ на 2018 год'!$A$27:$I$86</definedName>
  </definedNames>
  <calcPr calcId="124519"/>
</workbook>
</file>

<file path=xl/calcChain.xml><?xml version="1.0" encoding="utf-8"?>
<calcChain xmlns="http://schemas.openxmlformats.org/spreadsheetml/2006/main">
  <c r="F45" i="10"/>
  <c r="F49" l="1"/>
  <c r="F59"/>
  <c r="F61"/>
  <c r="F77"/>
  <c r="D50"/>
  <c r="F50" s="1"/>
  <c r="D51"/>
  <c r="F51" s="1"/>
  <c r="D52"/>
  <c r="F52" s="1"/>
  <c r="D53"/>
  <c r="F53" s="1"/>
  <c r="D54"/>
  <c r="F54" s="1"/>
  <c r="D55"/>
  <c r="F55" s="1"/>
  <c r="D56"/>
  <c r="F56" s="1"/>
  <c r="D57"/>
  <c r="F57" s="1"/>
  <c r="D78"/>
  <c r="F78" s="1"/>
  <c r="D76"/>
  <c r="F76" s="1"/>
  <c r="D75"/>
  <c r="F75" s="1"/>
  <c r="D74"/>
  <c r="F74" s="1"/>
  <c r="D73"/>
  <c r="F73" s="1"/>
  <c r="D72"/>
  <c r="F72" s="1"/>
  <c r="D71"/>
  <c r="F71" s="1"/>
  <c r="D70"/>
  <c r="F70" s="1"/>
  <c r="D69"/>
  <c r="F69" s="1"/>
  <c r="D68"/>
  <c r="F68" s="1"/>
  <c r="D67"/>
  <c r="F67" s="1"/>
  <c r="D66"/>
  <c r="F66" s="1"/>
  <c r="D65"/>
  <c r="F65" s="1"/>
  <c r="D64"/>
  <c r="F64" s="1"/>
  <c r="D63"/>
  <c r="F63" s="1"/>
  <c r="D62"/>
  <c r="F62" s="1"/>
  <c r="D60"/>
  <c r="F60" s="1"/>
  <c r="D58"/>
  <c r="F58" s="1"/>
  <c r="D48"/>
  <c r="F48" s="1"/>
  <c r="F47"/>
  <c r="F46"/>
  <c r="F44"/>
  <c r="F43"/>
  <c r="F42"/>
  <c r="F41"/>
  <c r="F40"/>
  <c r="F39"/>
  <c r="F38"/>
  <c r="F37"/>
  <c r="F36"/>
  <c r="F35"/>
  <c r="F34"/>
  <c r="F33"/>
  <c r="F32"/>
  <c r="F31"/>
  <c r="F30"/>
  <c r="F29"/>
  <c r="F28"/>
  <c r="D27"/>
  <c r="F27" s="1"/>
  <c r="F26" l="1"/>
  <c r="F80" s="1"/>
</calcChain>
</file>

<file path=xl/sharedStrings.xml><?xml version="1.0" encoding="utf-8"?>
<sst xmlns="http://schemas.openxmlformats.org/spreadsheetml/2006/main" count="196" uniqueCount="114">
  <si>
    <t>Дезинсекция помещений</t>
  </si>
  <si>
    <t>Дератизация помещений</t>
  </si>
  <si>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</si>
  <si>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</si>
  <si>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</si>
  <si>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постоянно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</si>
  <si>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</si>
  <si>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Содержание лифтов, в том числе диспетчерской связи</t>
  </si>
  <si>
    <t>6 раз в неделю</t>
  </si>
  <si>
    <t>1 раз в месяц</t>
  </si>
  <si>
    <t>2 раза в год</t>
  </si>
  <si>
    <t>Сдвижка и подметание снега при снегопаде</t>
  </si>
  <si>
    <t>1 раз в сутки</t>
  </si>
  <si>
    <t>Посыпка территории песком</t>
  </si>
  <si>
    <t>Очистка урн</t>
  </si>
  <si>
    <t>Механизированная уборка территорий от снега и наледи</t>
  </si>
  <si>
    <t>Подметание земельного участка</t>
  </si>
  <si>
    <t>1 раз в трое суток</t>
  </si>
  <si>
    <t>Ремонт элементов благоустройства</t>
  </si>
  <si>
    <t>ежедневно</t>
  </si>
  <si>
    <t>Аварийное обслуживание</t>
  </si>
  <si>
    <t>Управление МКД</t>
  </si>
  <si>
    <t>Площадь дома, м2:</t>
  </si>
  <si>
    <t>Цена выполненной работы (оказанной услуги), руб.</t>
  </si>
  <si>
    <t>ИТОГО, руб.:</t>
  </si>
  <si>
    <t>Объем работ</t>
  </si>
  <si>
    <t>Стоимость/сметная стоимость выполненной работы (оказанной услуги)</t>
  </si>
  <si>
    <t>руб/м2 жилой/нежилой площади МКД</t>
  </si>
  <si>
    <t>Организация и контроль проведения работ, обеспечивающих сохранность общего имущества МКД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</si>
  <si>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</t>
  </si>
  <si>
    <t>Контроль  и  обеспечение  исправного состояния систем дымоудаления</t>
  </si>
  <si>
    <t>Проведение технических осмотров, незначительный ремонт и регулировка систем горячего водоснабжения</t>
  </si>
  <si>
    <t>Проведение технических осмотров, составление планов восстановительных работ, незначительный ремонт систем холодного водоснабжения</t>
  </si>
  <si>
    <t>Проведение технических осмотров, составление планов восстановительных работ, незначительный ремонт систем водоотведения</t>
  </si>
  <si>
    <t>Проведение технических осмотров, составление планов восстановительных работ, устранение незначительных неисправностей систем электроснабжения</t>
  </si>
  <si>
    <t>Техническое обслуживание и ведение документации по приборам учёта</t>
  </si>
  <si>
    <t>Работы выполняемые в целях надлежащего содержания систем внутридомового газового оборудования</t>
  </si>
  <si>
    <t>не реже, чем раз в три года</t>
  </si>
  <si>
    <t>Подметание лестничных площадок и маршей, общих каридоров (с предварительным их увлажнением)</t>
  </si>
  <si>
    <t>Мытьё лестничных площадок и маршей</t>
  </si>
  <si>
    <t>Мытьё и окон в подъездах</t>
  </si>
  <si>
    <t>Сдвижка и пометание снега при отсутствии снегопада</t>
  </si>
  <si>
    <t>Очистка территории от наледи без предварительной обработки</t>
  </si>
  <si>
    <t>Уборка мусора с газона</t>
  </si>
  <si>
    <t>Стрижка газонов</t>
  </si>
  <si>
    <t>Работы по обеспечению сбора и вывоз коммунальных отходов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</si>
  <si>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зданий):</t>
  </si>
  <si>
    <t>по мере необходимости</t>
  </si>
  <si>
    <t>Обработка стеновых панелей водоотталкивающим составом (Обработка стеновых панелей водоотталкивающим составом)</t>
  </si>
  <si>
    <t>Очистка козырьков, подвалов и чердаков от мусора (Очистка козырьков от мусора)</t>
  </si>
  <si>
    <t>Очистка козырьков, подвалов и чердаков от мусора (Очистка подвалов и чердаков от мусора)</t>
  </si>
  <si>
    <t>Очистка кровли от снега и наледи (Очистка кровли от снега и наледи)</t>
  </si>
  <si>
    <t>Очистка кровли от снега и наледи (Очистка кровли от снега и наледи с автовышки)</t>
  </si>
  <si>
    <t>Ремонт межпанельных швов МКД (Ремонт межпанельных швов)</t>
  </si>
  <si>
    <t>Ремонт отмосток, подходов, тротуаров (Ремонт отмосток текущий)</t>
  </si>
  <si>
    <t>Ремонт отмосток, подходов, тротуаров (Ремонт подходов, тротуаров текущий)</t>
  </si>
  <si>
    <t>Ремонт подъездов (Ремонт подъездов)</t>
  </si>
  <si>
    <t>Ремонт фасада, парапета МКД (Перетирка швов кирпичной кладки)</t>
  </si>
  <si>
    <t>Ремонт фасада, парапета МКД (Ремонт балконной плиты)</t>
  </si>
  <si>
    <t>Ремонт фасада, парапета МКД (Ремонт карнизной плиты)</t>
  </si>
  <si>
    <t>Ремонт фасада, парапета МКД (Ремонт штукатурки по сетке)</t>
  </si>
  <si>
    <t>Ремонт, установка оконных блоков, створок, форточек, стеклопакетов и замена фурнитуры (Замена битого стекла)</t>
  </si>
  <si>
    <t>Установка, замена дверных приборов (Установка навесных замков)</t>
  </si>
  <si>
    <t xml:space="preserve">Влажная протирка дверей. </t>
  </si>
  <si>
    <t>по жилому многоквартирному дому, расположенному по адресу:</t>
  </si>
  <si>
    <t>Согласовано:</t>
  </si>
  <si>
    <t>Технический директор ООО "ЖКУ"</t>
  </si>
  <si>
    <t>_________Ю.А.Жиляков</t>
  </si>
  <si>
    <t>Общая площадь дома, м2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</si>
  <si>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</si>
  <si>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</si>
  <si>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</si>
  <si>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</si>
  <si>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</si>
  <si>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кровля</t>
  </si>
  <si>
    <t>перекрытия</t>
  </si>
  <si>
    <t>железобетонные</t>
  </si>
  <si>
    <t>чердачное помещение</t>
  </si>
  <si>
    <t>в наличии</t>
  </si>
  <si>
    <t>подвальное помещение</t>
  </si>
  <si>
    <t>кол-во лифтов</t>
  </si>
  <si>
    <t>отопление</t>
  </si>
  <si>
    <t>централизованное</t>
  </si>
  <si>
    <t>водоснабжение</t>
  </si>
  <si>
    <t>водоотведение</t>
  </si>
  <si>
    <t>2. Работы необходимые для надлежащего содержания оборудования и систем инжинерно-технического обеспечения, входящих в состав общего имущества</t>
  </si>
  <si>
    <t>3. Работы, выполняемые в целях надлежащего содержания и ремонта лифта (лифтов)</t>
  </si>
  <si>
    <t>4. Работы и услуги по содержанию иного общего имущества</t>
  </si>
  <si>
    <t>5. Осуществление аварийно-диспетчерского обслуживания</t>
  </si>
  <si>
    <t>6.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</t>
  </si>
  <si>
    <t>1) Работы, носящие сезонный характер, но подлежащие начислению жителям, согласно утвержденнного Железногорской городской думой тарифа, ежемесячно-закрываются также ежемесячно, с последующей корректировкой (при необходимости).</t>
  </si>
  <si>
    <t>Примечания:</t>
  </si>
  <si>
    <t>м2</t>
  </si>
  <si>
    <t>шт</t>
  </si>
  <si>
    <t>плита</t>
  </si>
  <si>
    <t>м/п</t>
  </si>
  <si>
    <t>Ремонт фасада, парапета МКД (Утепление фасада)</t>
  </si>
  <si>
    <t>Инженер ПТО</t>
  </si>
  <si>
    <t>тел. 8(47148)7-60-80</t>
  </si>
  <si>
    <t>Утверждено решением ОСС</t>
  </si>
  <si>
    <t>от "____"____________201__г.</t>
  </si>
  <si>
    <t>протокол № ____</t>
  </si>
  <si>
    <t>мягкая</t>
  </si>
  <si>
    <t>панельный</t>
  </si>
  <si>
    <t>5) В план работ могут вноситься изменения/дополнения/корректировки с учетом решения общего собрания собственников или Совета МКД в зависимости от фактического остатка средств на лицевом счете дома.</t>
  </si>
  <si>
    <t>ул. Димитрова, д.12/3</t>
  </si>
  <si>
    <t>Серебренникова Е.Е.</t>
  </si>
  <si>
    <t>4) Работы, указанные в пункте № 1, рассчитаны по расценкам, действующим на территории Курской области в 4 квартале 2019 года, и подлежат индексации в выполняемом отчетном периоде 2020 года на основании ежеквартальных Постановлений администрации Курской области.</t>
  </si>
  <si>
    <t>3) При изменении тарифа согласно Решению Железногорской городской Думы с 01.01.2020 года и, как следствие, смет стоимости отдельных работ и услуг, включаемых в плату за содержание общего имущества в многоквартирном доме, переутверждение данного плана работ на общем собрании обственников или Председателем Совета МКД не требуется.</t>
  </si>
  <si>
    <t>2) План работ разработан с учетом того, что тариф, утвержденный Железногорской городской Думой на второе полугодие 2019 года останется неизменным по состоянию на 01.01.2020 года, так как в соответствии с п. 7 ст. 156  Жилищного кодекса РФ тариф устанавливается на срок не менее чем один год.</t>
  </si>
  <si>
    <t>План работ на 2020 год</t>
  </si>
  <si>
    <t>"_____"_____________2020г.</t>
  </si>
  <si>
    <t>Ремонт кровли (Ремонт кровли текущий) кв.33,34</t>
  </si>
  <si>
    <t xml:space="preserve">Ремонт кровли (Ремонт кровли козырьков балконов 9-х этажей) </t>
  </si>
</sst>
</file>

<file path=xl/styles.xml><?xml version="1.0" encoding="utf-8"?>
<styleSheet xmlns="http://schemas.openxmlformats.org/spreadsheetml/2006/main">
  <numFmts count="1">
    <numFmt numFmtId="164" formatCode="0.000"/>
  </numFmts>
  <fonts count="19">
    <font>
      <sz val="12"/>
      <color theme="1"/>
      <name val="Times New Roman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2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2"/>
      <charset val="204"/>
    </font>
    <font>
      <b/>
      <sz val="9"/>
      <color theme="1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66">
    <xf numFmtId="0" fontId="0" fillId="0" borderId="0" xfId="0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Alignment="1">
      <alignment wrapText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wrapText="1"/>
    </xf>
    <xf numFmtId="0" fontId="12" fillId="0" borderId="0" xfId="1" applyFont="1" applyFill="1" applyBorder="1" applyAlignment="1">
      <alignment horizontal="right"/>
    </xf>
    <xf numFmtId="0" fontId="12" fillId="0" borderId="0" xfId="1" applyFont="1" applyFill="1" applyAlignment="1">
      <alignment horizontal="right"/>
    </xf>
    <xf numFmtId="0" fontId="0" fillId="0" borderId="0" xfId="0" applyFill="1" applyBorder="1"/>
    <xf numFmtId="0" fontId="11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wrapText="1"/>
    </xf>
    <xf numFmtId="0" fontId="4" fillId="0" borderId="1" xfId="0" applyFont="1" applyFill="1" applyBorder="1" applyAlignment="1">
      <alignment horizontal="right" wrapText="1"/>
    </xf>
    <xf numFmtId="4" fontId="10" fillId="0" borderId="1" xfId="0" applyNumberFormat="1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vertical="center" wrapText="1"/>
    </xf>
    <xf numFmtId="4" fontId="3" fillId="0" borderId="0" xfId="0" applyNumberFormat="1" applyFont="1" applyFill="1" applyAlignment="1">
      <alignment wrapText="1"/>
    </xf>
    <xf numFmtId="0" fontId="9" fillId="0" borderId="0" xfId="0" applyFont="1" applyFill="1" applyAlignment="1">
      <alignment horizontal="center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wrapText="1"/>
    </xf>
    <xf numFmtId="4" fontId="5" fillId="0" borderId="1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4" fontId="6" fillId="0" borderId="6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wrapText="1"/>
    </xf>
    <xf numFmtId="0" fontId="3" fillId="0" borderId="5" xfId="0" applyFont="1" applyFill="1" applyBorder="1" applyAlignment="1">
      <alignment wrapText="1"/>
    </xf>
    <xf numFmtId="0" fontId="18" fillId="0" borderId="0" xfId="0" applyFont="1" applyFill="1"/>
    <xf numFmtId="0" fontId="12" fillId="0" borderId="0" xfId="0" applyFont="1" applyFill="1"/>
    <xf numFmtId="0" fontId="12" fillId="0" borderId="0" xfId="0" applyFont="1" applyBorder="1" applyAlignment="1">
      <alignment horizontal="left" vertical="center"/>
    </xf>
    <xf numFmtId="0" fontId="12" fillId="0" borderId="0" xfId="1" applyFont="1" applyBorder="1"/>
    <xf numFmtId="0" fontId="12" fillId="0" borderId="0" xfId="1" applyFont="1" applyBorder="1" applyAlignment="1">
      <alignment horizontal="left"/>
    </xf>
    <xf numFmtId="0" fontId="15" fillId="0" borderId="0" xfId="0" applyFont="1" applyFill="1" applyAlignment="1">
      <alignment horizontal="left" wrapText="1"/>
    </xf>
    <xf numFmtId="0" fontId="11" fillId="0" borderId="0" xfId="0" applyFont="1" applyFill="1" applyBorder="1" applyAlignment="1">
      <alignment horizontal="justify" wrapText="1"/>
    </xf>
    <xf numFmtId="0" fontId="11" fillId="0" borderId="5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tabSelected="1" workbookViewId="0">
      <selection activeCell="A4" sqref="A4"/>
    </sheetView>
  </sheetViews>
  <sheetFormatPr defaultRowHeight="15.75"/>
  <cols>
    <col min="1" max="1" width="52" style="16" customWidth="1"/>
    <col min="2" max="2" width="16.375" style="16" hidden="1" customWidth="1"/>
    <col min="3" max="3" width="17.25" style="16" bestFit="1" customWidth="1"/>
    <col min="4" max="4" width="14.625" style="16" bestFit="1" customWidth="1"/>
    <col min="5" max="5" width="14.5" style="16" bestFit="1" customWidth="1"/>
    <col min="6" max="6" width="15.75" style="16" customWidth="1"/>
    <col min="7" max="16384" width="9" style="15"/>
  </cols>
  <sheetData>
    <row r="1" spans="1:9">
      <c r="A1" s="51" t="s">
        <v>65</v>
      </c>
      <c r="B1" s="15"/>
      <c r="E1" s="17"/>
      <c r="F1" s="18" t="s">
        <v>99</v>
      </c>
      <c r="H1" s="17"/>
      <c r="I1" s="17"/>
    </row>
    <row r="2" spans="1:9" ht="15.75" customHeight="1">
      <c r="A2" s="51" t="s">
        <v>66</v>
      </c>
      <c r="B2" s="15"/>
      <c r="D2" s="19"/>
      <c r="E2" s="19"/>
      <c r="F2" s="50" t="s">
        <v>101</v>
      </c>
      <c r="G2" s="19"/>
      <c r="H2" s="19"/>
      <c r="I2" s="19"/>
    </row>
    <row r="3" spans="1:9" ht="15.75" customHeight="1">
      <c r="A3" s="51" t="s">
        <v>67</v>
      </c>
      <c r="B3" s="15"/>
      <c r="D3" s="19"/>
      <c r="E3" s="19"/>
      <c r="F3" s="18" t="s">
        <v>100</v>
      </c>
      <c r="G3" s="19"/>
      <c r="H3" s="19"/>
      <c r="I3" s="19"/>
    </row>
    <row r="4" spans="1:9" ht="15.75" customHeight="1">
      <c r="A4" s="51" t="s">
        <v>111</v>
      </c>
      <c r="B4" s="15"/>
      <c r="D4" s="19"/>
      <c r="E4" s="19"/>
      <c r="F4" s="18"/>
      <c r="G4" s="19"/>
      <c r="H4" s="19"/>
      <c r="I4" s="19"/>
    </row>
    <row r="6" spans="1:9">
      <c r="A6" s="58" t="s">
        <v>110</v>
      </c>
      <c r="B6" s="58"/>
      <c r="C6" s="58"/>
      <c r="D6" s="58"/>
      <c r="E6" s="58"/>
      <c r="F6" s="58"/>
    </row>
    <row r="7" spans="1:9">
      <c r="A7" s="59" t="s">
        <v>64</v>
      </c>
      <c r="B7" s="59"/>
      <c r="C7" s="59"/>
      <c r="D7" s="59"/>
      <c r="E7" s="59"/>
      <c r="F7" s="59"/>
    </row>
    <row r="8" spans="1:9">
      <c r="A8" s="58" t="s">
        <v>105</v>
      </c>
      <c r="B8" s="58"/>
      <c r="C8" s="58"/>
      <c r="D8" s="58"/>
      <c r="E8" s="58"/>
      <c r="F8" s="58"/>
    </row>
    <row r="9" spans="1:9">
      <c r="A9" s="18" t="s">
        <v>68</v>
      </c>
      <c r="C9" s="52">
        <v>7633.4</v>
      </c>
      <c r="D9" s="20"/>
      <c r="E9" s="20"/>
      <c r="F9" s="20"/>
    </row>
    <row r="10" spans="1:9">
      <c r="A10" s="18" t="s">
        <v>69</v>
      </c>
      <c r="C10" s="52">
        <v>1991</v>
      </c>
      <c r="D10" s="20"/>
      <c r="E10" s="20"/>
      <c r="F10" s="20"/>
    </row>
    <row r="11" spans="1:9">
      <c r="A11" s="18" t="s">
        <v>70</v>
      </c>
      <c r="C11" s="52">
        <v>144</v>
      </c>
      <c r="D11" s="20"/>
      <c r="E11" s="20"/>
      <c r="F11" s="20"/>
    </row>
    <row r="12" spans="1:9">
      <c r="A12" s="18" t="s">
        <v>71</v>
      </c>
      <c r="C12" s="52">
        <v>9</v>
      </c>
      <c r="D12" s="20"/>
      <c r="E12" s="20"/>
      <c r="F12" s="20"/>
    </row>
    <row r="13" spans="1:9">
      <c r="A13" s="18" t="s">
        <v>72</v>
      </c>
      <c r="C13" s="52">
        <v>4</v>
      </c>
      <c r="D13" s="20"/>
      <c r="E13" s="20"/>
      <c r="F13" s="20"/>
    </row>
    <row r="14" spans="1:9">
      <c r="A14" s="21" t="s">
        <v>73</v>
      </c>
      <c r="C14" s="53" t="s">
        <v>103</v>
      </c>
      <c r="D14" s="20"/>
      <c r="E14" s="20"/>
      <c r="F14" s="20"/>
    </row>
    <row r="15" spans="1:9">
      <c r="A15" s="22" t="s">
        <v>74</v>
      </c>
      <c r="C15" s="54" t="s">
        <v>102</v>
      </c>
      <c r="D15" s="20"/>
      <c r="E15" s="20"/>
      <c r="F15" s="20"/>
    </row>
    <row r="16" spans="1:9">
      <c r="A16" s="21" t="s">
        <v>75</v>
      </c>
      <c r="C16" s="54" t="s">
        <v>76</v>
      </c>
      <c r="D16" s="20"/>
      <c r="E16" s="20"/>
      <c r="F16" s="20"/>
    </row>
    <row r="17" spans="1:6">
      <c r="A17" s="21" t="s">
        <v>77</v>
      </c>
      <c r="C17" s="54" t="s">
        <v>78</v>
      </c>
      <c r="D17" s="20"/>
      <c r="E17" s="20"/>
      <c r="F17" s="20"/>
    </row>
    <row r="18" spans="1:6">
      <c r="A18" s="21" t="s">
        <v>79</v>
      </c>
      <c r="C18" s="54" t="s">
        <v>78</v>
      </c>
      <c r="D18" s="20"/>
      <c r="E18" s="20"/>
      <c r="F18" s="20"/>
    </row>
    <row r="19" spans="1:6">
      <c r="A19" s="21" t="s">
        <v>80</v>
      </c>
      <c r="C19" s="54">
        <v>4</v>
      </c>
      <c r="D19" s="20"/>
      <c r="E19" s="20"/>
      <c r="F19" s="20"/>
    </row>
    <row r="20" spans="1:6">
      <c r="A20" s="21" t="s">
        <v>81</v>
      </c>
      <c r="C20" s="54" t="s">
        <v>82</v>
      </c>
      <c r="D20" s="20"/>
      <c r="E20" s="20"/>
      <c r="F20" s="20"/>
    </row>
    <row r="21" spans="1:6" s="23" customFormat="1">
      <c r="A21" s="21" t="s">
        <v>83</v>
      </c>
      <c r="C21" s="54" t="s">
        <v>82</v>
      </c>
      <c r="D21" s="24"/>
      <c r="E21" s="24"/>
      <c r="F21" s="24"/>
    </row>
    <row r="22" spans="1:6" s="23" customFormat="1">
      <c r="A22" s="22" t="s">
        <v>84</v>
      </c>
      <c r="C22" s="54" t="s">
        <v>82</v>
      </c>
      <c r="D22" s="25"/>
      <c r="E22" s="25"/>
      <c r="F22" s="26"/>
    </row>
    <row r="23" spans="1:6">
      <c r="A23" s="56"/>
      <c r="B23" s="56"/>
      <c r="C23" s="56"/>
      <c r="D23" s="56"/>
      <c r="E23" s="57"/>
      <c r="F23" s="57"/>
    </row>
    <row r="24" spans="1:6">
      <c r="A24" s="27"/>
      <c r="B24" s="27"/>
      <c r="C24" s="27"/>
      <c r="D24" s="28"/>
      <c r="E24" s="29" t="s">
        <v>22</v>
      </c>
      <c r="F24" s="30">
        <v>7633.4</v>
      </c>
    </row>
    <row r="25" spans="1:6" ht="60">
      <c r="A25" s="31" t="s">
        <v>2</v>
      </c>
      <c r="B25" s="31" t="s">
        <v>3</v>
      </c>
      <c r="C25" s="31" t="s">
        <v>4</v>
      </c>
      <c r="D25" s="31" t="s">
        <v>25</v>
      </c>
      <c r="E25" s="31" t="s">
        <v>23</v>
      </c>
      <c r="F25" s="31" t="s">
        <v>26</v>
      </c>
    </row>
    <row r="26" spans="1:6" ht="30.75" customHeight="1">
      <c r="A26" s="63" t="s">
        <v>46</v>
      </c>
      <c r="B26" s="64"/>
      <c r="C26" s="64"/>
      <c r="D26" s="64"/>
      <c r="E26" s="65"/>
      <c r="F26" s="9">
        <f>SUM(F27:F47)</f>
        <v>90016.05799999999</v>
      </c>
    </row>
    <row r="27" spans="1:6" ht="24">
      <c r="A27" s="1" t="s">
        <v>28</v>
      </c>
      <c r="B27" s="2" t="s">
        <v>5</v>
      </c>
      <c r="C27" s="2" t="s">
        <v>27</v>
      </c>
      <c r="D27" s="13">
        <f>F24</f>
        <v>7633.4</v>
      </c>
      <c r="E27" s="14">
        <v>0.27</v>
      </c>
      <c r="F27" s="8">
        <f>D27*E27</f>
        <v>2061.018</v>
      </c>
    </row>
    <row r="28" spans="1:6">
      <c r="A28" s="32" t="s">
        <v>0</v>
      </c>
      <c r="B28" s="2" t="s">
        <v>47</v>
      </c>
      <c r="C28" s="2" t="s">
        <v>92</v>
      </c>
      <c r="D28" s="47">
        <v>2385.1999999999998</v>
      </c>
      <c r="E28" s="14">
        <v>2.78</v>
      </c>
      <c r="F28" s="8">
        <f>D28*E28</f>
        <v>6630.8559999999989</v>
      </c>
    </row>
    <row r="29" spans="1:6">
      <c r="A29" s="32" t="s">
        <v>1</v>
      </c>
      <c r="B29" s="2" t="s">
        <v>47</v>
      </c>
      <c r="C29" s="2" t="s">
        <v>92</v>
      </c>
      <c r="D29" s="47">
        <v>2385.1999999999998</v>
      </c>
      <c r="E29" s="14">
        <v>2.58</v>
      </c>
      <c r="F29" s="8">
        <f t="shared" ref="F29" si="0">D29*E29</f>
        <v>6153.8159999999998</v>
      </c>
    </row>
    <row r="30" spans="1:6" ht="24">
      <c r="A30" s="32" t="s">
        <v>48</v>
      </c>
      <c r="B30" s="2" t="s">
        <v>47</v>
      </c>
      <c r="C30" s="2" t="s">
        <v>92</v>
      </c>
      <c r="D30" s="13"/>
      <c r="E30" s="14">
        <v>1381</v>
      </c>
      <c r="F30" s="8">
        <f t="shared" ref="F30:F38" si="1">D30*E30</f>
        <v>0</v>
      </c>
    </row>
    <row r="31" spans="1:6" ht="24">
      <c r="A31" s="32" t="s">
        <v>49</v>
      </c>
      <c r="B31" s="2" t="s">
        <v>47</v>
      </c>
      <c r="C31" s="2" t="s">
        <v>92</v>
      </c>
      <c r="D31" s="13">
        <v>100</v>
      </c>
      <c r="E31" s="14">
        <v>6.64</v>
      </c>
      <c r="F31" s="8">
        <f t="shared" si="1"/>
        <v>664</v>
      </c>
    </row>
    <row r="32" spans="1:6" ht="24">
      <c r="A32" s="32" t="s">
        <v>50</v>
      </c>
      <c r="B32" s="2" t="s">
        <v>47</v>
      </c>
      <c r="C32" s="2" t="s">
        <v>92</v>
      </c>
      <c r="D32" s="13">
        <v>2385.1999999999998</v>
      </c>
      <c r="E32" s="14">
        <v>2.34</v>
      </c>
      <c r="F32" s="8">
        <f t="shared" si="1"/>
        <v>5581.3679999999995</v>
      </c>
    </row>
    <row r="33" spans="1:6">
      <c r="A33" s="32" t="s">
        <v>51</v>
      </c>
      <c r="B33" s="2" t="s">
        <v>47</v>
      </c>
      <c r="C33" s="2" t="s">
        <v>92</v>
      </c>
      <c r="D33" s="13"/>
      <c r="E33" s="14">
        <v>14.5</v>
      </c>
      <c r="F33" s="8">
        <f t="shared" si="1"/>
        <v>0</v>
      </c>
    </row>
    <row r="34" spans="1:6" ht="24">
      <c r="A34" s="32" t="s">
        <v>52</v>
      </c>
      <c r="B34" s="2" t="s">
        <v>47</v>
      </c>
      <c r="C34" s="2" t="s">
        <v>92</v>
      </c>
      <c r="D34" s="13"/>
      <c r="E34" s="14">
        <v>99.5</v>
      </c>
      <c r="F34" s="8">
        <f t="shared" si="1"/>
        <v>0</v>
      </c>
    </row>
    <row r="35" spans="1:6">
      <c r="A35" s="32" t="s">
        <v>113</v>
      </c>
      <c r="B35" s="2" t="s">
        <v>47</v>
      </c>
      <c r="C35" s="2" t="s">
        <v>92</v>
      </c>
      <c r="D35" s="13"/>
      <c r="E35" s="14">
        <v>987</v>
      </c>
      <c r="F35" s="8">
        <f t="shared" si="1"/>
        <v>0</v>
      </c>
    </row>
    <row r="36" spans="1:6">
      <c r="A36" s="32" t="s">
        <v>112</v>
      </c>
      <c r="B36" s="2" t="s">
        <v>47</v>
      </c>
      <c r="C36" s="2" t="s">
        <v>92</v>
      </c>
      <c r="D36" s="13">
        <v>100</v>
      </c>
      <c r="E36" s="14">
        <v>660</v>
      </c>
      <c r="F36" s="8">
        <f t="shared" si="1"/>
        <v>66000</v>
      </c>
    </row>
    <row r="37" spans="1:6">
      <c r="A37" s="32" t="s">
        <v>53</v>
      </c>
      <c r="B37" s="2" t="s">
        <v>47</v>
      </c>
      <c r="C37" s="2" t="s">
        <v>95</v>
      </c>
      <c r="D37" s="13"/>
      <c r="E37" s="14">
        <v>637</v>
      </c>
      <c r="F37" s="8">
        <f t="shared" si="1"/>
        <v>0</v>
      </c>
    </row>
    <row r="38" spans="1:6">
      <c r="A38" s="32" t="s">
        <v>54</v>
      </c>
      <c r="B38" s="2" t="s">
        <v>47</v>
      </c>
      <c r="C38" s="2" t="s">
        <v>92</v>
      </c>
      <c r="D38" s="13"/>
      <c r="E38" s="14">
        <v>912</v>
      </c>
      <c r="F38" s="8">
        <f t="shared" si="1"/>
        <v>0</v>
      </c>
    </row>
    <row r="39" spans="1:6" ht="24">
      <c r="A39" s="32" t="s">
        <v>55</v>
      </c>
      <c r="B39" s="2" t="s">
        <v>47</v>
      </c>
      <c r="C39" s="2" t="s">
        <v>92</v>
      </c>
      <c r="D39" s="13"/>
      <c r="E39" s="14">
        <v>1114</v>
      </c>
      <c r="F39" s="8">
        <f t="shared" ref="F39:F47" si="2">D39*E39</f>
        <v>0</v>
      </c>
    </row>
    <row r="40" spans="1:6">
      <c r="A40" s="32" t="s">
        <v>56</v>
      </c>
      <c r="B40" s="2" t="s">
        <v>47</v>
      </c>
      <c r="C40" s="2"/>
      <c r="D40" s="13"/>
      <c r="E40" s="14"/>
      <c r="F40" s="8">
        <f t="shared" si="2"/>
        <v>0</v>
      </c>
    </row>
    <row r="41" spans="1:6">
      <c r="A41" s="32" t="s">
        <v>57</v>
      </c>
      <c r="B41" s="2" t="s">
        <v>47</v>
      </c>
      <c r="C41" s="2" t="s">
        <v>92</v>
      </c>
      <c r="D41" s="13"/>
      <c r="E41" s="14">
        <v>649</v>
      </c>
      <c r="F41" s="8">
        <f t="shared" si="2"/>
        <v>0</v>
      </c>
    </row>
    <row r="42" spans="1:6">
      <c r="A42" s="32" t="s">
        <v>58</v>
      </c>
      <c r="B42" s="2" t="s">
        <v>47</v>
      </c>
      <c r="C42" s="2" t="s">
        <v>94</v>
      </c>
      <c r="D42" s="13"/>
      <c r="E42" s="14">
        <v>38664</v>
      </c>
      <c r="F42" s="8">
        <f t="shared" si="2"/>
        <v>0</v>
      </c>
    </row>
    <row r="43" spans="1:6">
      <c r="A43" s="32" t="s">
        <v>59</v>
      </c>
      <c r="B43" s="2" t="s">
        <v>47</v>
      </c>
      <c r="C43" s="2" t="s">
        <v>94</v>
      </c>
      <c r="D43" s="13"/>
      <c r="E43" s="14">
        <v>38664</v>
      </c>
      <c r="F43" s="8">
        <f t="shared" si="2"/>
        <v>0</v>
      </c>
    </row>
    <row r="44" spans="1:6">
      <c r="A44" s="32" t="s">
        <v>60</v>
      </c>
      <c r="B44" s="2" t="s">
        <v>47</v>
      </c>
      <c r="C44" s="2" t="s">
        <v>92</v>
      </c>
      <c r="D44" s="13"/>
      <c r="E44" s="14">
        <v>1021</v>
      </c>
      <c r="F44" s="8">
        <f t="shared" si="2"/>
        <v>0</v>
      </c>
    </row>
    <row r="45" spans="1:6">
      <c r="A45" s="32" t="s">
        <v>96</v>
      </c>
      <c r="B45" s="2"/>
      <c r="C45" s="2" t="s">
        <v>92</v>
      </c>
      <c r="D45" s="13"/>
      <c r="E45" s="14">
        <v>2868</v>
      </c>
      <c r="F45" s="8">
        <f t="shared" si="2"/>
        <v>0</v>
      </c>
    </row>
    <row r="46" spans="1:6" ht="24">
      <c r="A46" s="32" t="s">
        <v>61</v>
      </c>
      <c r="B46" s="2" t="s">
        <v>47</v>
      </c>
      <c r="C46" s="2" t="s">
        <v>92</v>
      </c>
      <c r="D46" s="13">
        <v>2</v>
      </c>
      <c r="E46" s="14">
        <v>1008</v>
      </c>
      <c r="F46" s="8">
        <f t="shared" si="2"/>
        <v>2016</v>
      </c>
    </row>
    <row r="47" spans="1:6">
      <c r="A47" s="32" t="s">
        <v>62</v>
      </c>
      <c r="B47" s="2" t="s">
        <v>47</v>
      </c>
      <c r="C47" s="2" t="s">
        <v>93</v>
      </c>
      <c r="D47" s="13">
        <v>3</v>
      </c>
      <c r="E47" s="14">
        <v>303</v>
      </c>
      <c r="F47" s="8">
        <f t="shared" si="2"/>
        <v>909</v>
      </c>
    </row>
    <row r="48" spans="1:6" ht="36">
      <c r="A48" s="33" t="s">
        <v>85</v>
      </c>
      <c r="B48" s="2" t="s">
        <v>5</v>
      </c>
      <c r="C48" s="2" t="s">
        <v>27</v>
      </c>
      <c r="D48" s="13">
        <f>F24</f>
        <v>7633.4</v>
      </c>
      <c r="E48" s="7">
        <v>3.44</v>
      </c>
      <c r="F48" s="9">
        <f>D48*E48*12</f>
        <v>315106.75199999998</v>
      </c>
    </row>
    <row r="49" spans="1:6" ht="24" hidden="1">
      <c r="A49" s="1" t="s">
        <v>29</v>
      </c>
      <c r="D49" s="34"/>
      <c r="E49" s="35"/>
      <c r="F49" s="9">
        <f t="shared" ref="F49:F77" si="3">D49*E49*12</f>
        <v>0</v>
      </c>
    </row>
    <row r="50" spans="1:6" ht="24" hidden="1">
      <c r="A50" s="1" t="s">
        <v>30</v>
      </c>
      <c r="B50" s="2" t="s">
        <v>5</v>
      </c>
      <c r="C50" s="2" t="s">
        <v>27</v>
      </c>
      <c r="D50" s="13">
        <f>F24</f>
        <v>7633.4</v>
      </c>
      <c r="E50" s="7"/>
      <c r="F50" s="9">
        <f t="shared" si="3"/>
        <v>0</v>
      </c>
    </row>
    <row r="51" spans="1:6" ht="24" hidden="1">
      <c r="A51" s="1" t="s">
        <v>31</v>
      </c>
      <c r="B51" s="2" t="s">
        <v>5</v>
      </c>
      <c r="C51" s="2" t="s">
        <v>27</v>
      </c>
      <c r="D51" s="13">
        <f>F24</f>
        <v>7633.4</v>
      </c>
      <c r="E51" s="7"/>
      <c r="F51" s="9">
        <f t="shared" si="3"/>
        <v>0</v>
      </c>
    </row>
    <row r="52" spans="1:6" ht="24" hidden="1">
      <c r="A52" s="1" t="s">
        <v>32</v>
      </c>
      <c r="B52" s="2" t="s">
        <v>5</v>
      </c>
      <c r="C52" s="2" t="s">
        <v>27</v>
      </c>
      <c r="D52" s="13">
        <f>F24</f>
        <v>7633.4</v>
      </c>
      <c r="E52" s="7"/>
      <c r="F52" s="9">
        <f t="shared" si="3"/>
        <v>0</v>
      </c>
    </row>
    <row r="53" spans="1:6" ht="24" hidden="1">
      <c r="A53" s="1" t="s">
        <v>33</v>
      </c>
      <c r="B53" s="2" t="s">
        <v>5</v>
      </c>
      <c r="C53" s="2" t="s">
        <v>27</v>
      </c>
      <c r="D53" s="13">
        <f>F24</f>
        <v>7633.4</v>
      </c>
      <c r="E53" s="7"/>
      <c r="F53" s="9">
        <f t="shared" si="3"/>
        <v>0</v>
      </c>
    </row>
    <row r="54" spans="1:6" ht="36" hidden="1">
      <c r="A54" s="1" t="s">
        <v>6</v>
      </c>
      <c r="B54" s="2" t="s">
        <v>5</v>
      </c>
      <c r="C54" s="2" t="s">
        <v>27</v>
      </c>
      <c r="D54" s="13">
        <f>F24</f>
        <v>7633.4</v>
      </c>
      <c r="E54" s="7"/>
      <c r="F54" s="9">
        <f t="shared" si="3"/>
        <v>0</v>
      </c>
    </row>
    <row r="55" spans="1:6" ht="24" hidden="1">
      <c r="A55" s="1" t="s">
        <v>34</v>
      </c>
      <c r="B55" s="2" t="s">
        <v>5</v>
      </c>
      <c r="C55" s="2" t="s">
        <v>27</v>
      </c>
      <c r="D55" s="13">
        <f>F24</f>
        <v>7633.4</v>
      </c>
      <c r="E55" s="7"/>
      <c r="F55" s="9">
        <f t="shared" si="3"/>
        <v>0</v>
      </c>
    </row>
    <row r="56" spans="1:6" ht="24" hidden="1">
      <c r="A56" s="1" t="s">
        <v>35</v>
      </c>
      <c r="B56" s="2" t="s">
        <v>5</v>
      </c>
      <c r="C56" s="2" t="s">
        <v>27</v>
      </c>
      <c r="D56" s="13">
        <f>F24</f>
        <v>7633.4</v>
      </c>
      <c r="E56" s="7"/>
      <c r="F56" s="9">
        <f t="shared" si="3"/>
        <v>0</v>
      </c>
    </row>
    <row r="57" spans="1:6" ht="24" hidden="1">
      <c r="A57" s="1" t="s">
        <v>36</v>
      </c>
      <c r="B57" s="2" t="s">
        <v>37</v>
      </c>
      <c r="C57" s="2" t="s">
        <v>27</v>
      </c>
      <c r="D57" s="13">
        <f>F24</f>
        <v>7633.4</v>
      </c>
      <c r="E57" s="7"/>
      <c r="F57" s="9">
        <f t="shared" si="3"/>
        <v>0</v>
      </c>
    </row>
    <row r="58" spans="1:6" ht="24">
      <c r="A58" s="6" t="s">
        <v>86</v>
      </c>
      <c r="B58" s="2" t="s">
        <v>5</v>
      </c>
      <c r="C58" s="2" t="s">
        <v>27</v>
      </c>
      <c r="D58" s="13">
        <f>F24</f>
        <v>7633.4</v>
      </c>
      <c r="E58" s="7">
        <v>4.53</v>
      </c>
      <c r="F58" s="9">
        <f t="shared" si="3"/>
        <v>414951.62400000007</v>
      </c>
    </row>
    <row r="59" spans="1:6" hidden="1">
      <c r="A59" s="1" t="s">
        <v>7</v>
      </c>
      <c r="D59" s="34"/>
      <c r="E59" s="35"/>
      <c r="F59" s="9">
        <f t="shared" si="3"/>
        <v>0</v>
      </c>
    </row>
    <row r="60" spans="1:6" ht="24">
      <c r="A60" s="36" t="s">
        <v>87</v>
      </c>
      <c r="B60" s="37"/>
      <c r="C60" s="2" t="s">
        <v>27</v>
      </c>
      <c r="D60" s="13">
        <f>F24</f>
        <v>7633.4</v>
      </c>
      <c r="E60" s="7">
        <v>3.92</v>
      </c>
      <c r="F60" s="9">
        <f t="shared" si="3"/>
        <v>359075.13599999994</v>
      </c>
    </row>
    <row r="61" spans="1:6" ht="24" hidden="1">
      <c r="A61" s="1" t="s">
        <v>38</v>
      </c>
      <c r="B61" s="2" t="s">
        <v>8</v>
      </c>
      <c r="D61" s="34"/>
      <c r="E61" s="35"/>
      <c r="F61" s="9">
        <f t="shared" si="3"/>
        <v>0</v>
      </c>
    </row>
    <row r="62" spans="1:6" ht="24" hidden="1">
      <c r="A62" s="1" t="s">
        <v>39</v>
      </c>
      <c r="B62" s="2" t="s">
        <v>9</v>
      </c>
      <c r="C62" s="2" t="s">
        <v>27</v>
      </c>
      <c r="D62" s="13">
        <f>F24</f>
        <v>7633.4</v>
      </c>
      <c r="E62" s="7"/>
      <c r="F62" s="9">
        <f t="shared" si="3"/>
        <v>0</v>
      </c>
    </row>
    <row r="63" spans="1:6" ht="24" hidden="1">
      <c r="A63" s="1" t="s">
        <v>63</v>
      </c>
      <c r="B63" s="2" t="s">
        <v>10</v>
      </c>
      <c r="C63" s="2" t="s">
        <v>27</v>
      </c>
      <c r="D63" s="13">
        <f>F24</f>
        <v>7633.4</v>
      </c>
      <c r="E63" s="7"/>
      <c r="F63" s="9">
        <f t="shared" si="3"/>
        <v>0</v>
      </c>
    </row>
    <row r="64" spans="1:6" ht="24" hidden="1">
      <c r="A64" s="1" t="s">
        <v>40</v>
      </c>
      <c r="B64" s="2" t="s">
        <v>10</v>
      </c>
      <c r="C64" s="2" t="s">
        <v>27</v>
      </c>
      <c r="D64" s="13">
        <f>F24</f>
        <v>7633.4</v>
      </c>
      <c r="E64" s="7"/>
      <c r="F64" s="9">
        <f t="shared" si="3"/>
        <v>0</v>
      </c>
    </row>
    <row r="65" spans="1:6" ht="24" hidden="1">
      <c r="A65" s="1" t="s">
        <v>11</v>
      </c>
      <c r="B65" s="2" t="s">
        <v>47</v>
      </c>
      <c r="C65" s="2" t="s">
        <v>27</v>
      </c>
      <c r="D65" s="13">
        <f>F24</f>
        <v>7633.4</v>
      </c>
      <c r="E65" s="7"/>
      <c r="F65" s="9">
        <f t="shared" si="3"/>
        <v>0</v>
      </c>
    </row>
    <row r="66" spans="1:6" ht="24" hidden="1">
      <c r="A66" s="1" t="s">
        <v>41</v>
      </c>
      <c r="B66" s="2" t="s">
        <v>12</v>
      </c>
      <c r="C66" s="2" t="s">
        <v>27</v>
      </c>
      <c r="D66" s="13">
        <f>F24</f>
        <v>7633.4</v>
      </c>
      <c r="E66" s="7"/>
      <c r="F66" s="9">
        <f t="shared" si="3"/>
        <v>0</v>
      </c>
    </row>
    <row r="67" spans="1:6" ht="24" hidden="1">
      <c r="A67" s="3" t="s">
        <v>42</v>
      </c>
      <c r="B67" s="2" t="s">
        <v>47</v>
      </c>
      <c r="C67" s="2" t="s">
        <v>27</v>
      </c>
      <c r="D67" s="13">
        <f>F24</f>
        <v>7633.4</v>
      </c>
      <c r="E67" s="7"/>
      <c r="F67" s="9">
        <f t="shared" si="3"/>
        <v>0</v>
      </c>
    </row>
    <row r="68" spans="1:6" ht="24" hidden="1">
      <c r="A68" s="1" t="s">
        <v>13</v>
      </c>
      <c r="B68" s="2" t="s">
        <v>47</v>
      </c>
      <c r="C68" s="2" t="s">
        <v>27</v>
      </c>
      <c r="D68" s="13">
        <f>F24</f>
        <v>7633.4</v>
      </c>
      <c r="E68" s="7"/>
      <c r="F68" s="9">
        <f t="shared" si="3"/>
        <v>0</v>
      </c>
    </row>
    <row r="69" spans="1:6" ht="24" hidden="1">
      <c r="A69" s="1" t="s">
        <v>14</v>
      </c>
      <c r="B69" s="2" t="s">
        <v>12</v>
      </c>
      <c r="C69" s="2" t="s">
        <v>27</v>
      </c>
      <c r="D69" s="13">
        <f>F24</f>
        <v>7633.4</v>
      </c>
      <c r="E69" s="7"/>
      <c r="F69" s="9">
        <f t="shared" si="3"/>
        <v>0</v>
      </c>
    </row>
    <row r="70" spans="1:6" ht="24" hidden="1">
      <c r="A70" s="1" t="s">
        <v>15</v>
      </c>
      <c r="B70" s="2" t="s">
        <v>47</v>
      </c>
      <c r="C70" s="2" t="s">
        <v>27</v>
      </c>
      <c r="D70" s="13">
        <f>F24</f>
        <v>7633.4</v>
      </c>
      <c r="E70" s="7"/>
      <c r="F70" s="9">
        <f t="shared" si="3"/>
        <v>0</v>
      </c>
    </row>
    <row r="71" spans="1:6" ht="24" hidden="1">
      <c r="A71" s="1" t="s">
        <v>16</v>
      </c>
      <c r="B71" s="2"/>
      <c r="C71" s="2" t="s">
        <v>27</v>
      </c>
      <c r="D71" s="13">
        <f>F24</f>
        <v>7633.4</v>
      </c>
      <c r="E71" s="7"/>
      <c r="F71" s="9">
        <f t="shared" si="3"/>
        <v>0</v>
      </c>
    </row>
    <row r="72" spans="1:6" ht="24" hidden="1">
      <c r="A72" s="1" t="s">
        <v>43</v>
      </c>
      <c r="B72" s="2" t="s">
        <v>17</v>
      </c>
      <c r="C72" s="2" t="s">
        <v>27</v>
      </c>
      <c r="D72" s="13">
        <f>F24</f>
        <v>7633.4</v>
      </c>
      <c r="E72" s="7"/>
      <c r="F72" s="9">
        <f t="shared" si="3"/>
        <v>0</v>
      </c>
    </row>
    <row r="73" spans="1:6" ht="24" hidden="1">
      <c r="A73" s="1" t="s">
        <v>44</v>
      </c>
      <c r="B73" s="2" t="s">
        <v>10</v>
      </c>
      <c r="C73" s="2" t="s">
        <v>27</v>
      </c>
      <c r="D73" s="13">
        <f>F24</f>
        <v>7633.4</v>
      </c>
      <c r="E73" s="7"/>
      <c r="F73" s="9">
        <f t="shared" si="3"/>
        <v>0</v>
      </c>
    </row>
    <row r="74" spans="1:6" ht="24" hidden="1">
      <c r="A74" s="1" t="s">
        <v>18</v>
      </c>
      <c r="B74" s="2" t="s">
        <v>47</v>
      </c>
      <c r="C74" s="2" t="s">
        <v>27</v>
      </c>
      <c r="D74" s="13">
        <f>F24</f>
        <v>7633.4</v>
      </c>
      <c r="E74" s="7"/>
      <c r="F74" s="9">
        <f t="shared" si="3"/>
        <v>0</v>
      </c>
    </row>
    <row r="75" spans="1:6" ht="24" hidden="1">
      <c r="A75" s="1" t="s">
        <v>45</v>
      </c>
      <c r="B75" s="2" t="s">
        <v>19</v>
      </c>
      <c r="C75" s="2" t="s">
        <v>27</v>
      </c>
      <c r="D75" s="13">
        <f>F24</f>
        <v>7633.4</v>
      </c>
      <c r="E75" s="7"/>
      <c r="F75" s="9">
        <f t="shared" si="3"/>
        <v>0</v>
      </c>
    </row>
    <row r="76" spans="1:6" ht="24">
      <c r="A76" s="38" t="s">
        <v>88</v>
      </c>
      <c r="B76" s="39"/>
      <c r="C76" s="2" t="s">
        <v>27</v>
      </c>
      <c r="D76" s="40">
        <f>F24</f>
        <v>7633.4</v>
      </c>
      <c r="E76" s="41">
        <v>0.82</v>
      </c>
      <c r="F76" s="9">
        <f t="shared" si="3"/>
        <v>75112.655999999988</v>
      </c>
    </row>
    <row r="77" spans="1:6" hidden="1">
      <c r="A77" s="4" t="s">
        <v>20</v>
      </c>
      <c r="B77" s="5" t="s">
        <v>5</v>
      </c>
      <c r="D77" s="34"/>
      <c r="E77" s="31"/>
      <c r="F77" s="9">
        <f t="shared" si="3"/>
        <v>0</v>
      </c>
    </row>
    <row r="78" spans="1:6" ht="36">
      <c r="A78" s="42" t="s">
        <v>89</v>
      </c>
      <c r="B78" s="43"/>
      <c r="C78" s="5" t="s">
        <v>27</v>
      </c>
      <c r="D78" s="40">
        <f>F24</f>
        <v>7633.4</v>
      </c>
      <c r="E78" s="31">
        <v>1.7</v>
      </c>
      <c r="F78" s="9">
        <f>D78*E78*12</f>
        <v>155721.35999999999</v>
      </c>
    </row>
    <row r="79" spans="1:6" hidden="1">
      <c r="A79" s="4" t="s">
        <v>21</v>
      </c>
      <c r="B79" s="4" t="s">
        <v>5</v>
      </c>
      <c r="C79" s="44"/>
      <c r="D79" s="44"/>
      <c r="E79" s="44"/>
      <c r="F79" s="10"/>
    </row>
    <row r="80" spans="1:6">
      <c r="A80" s="61" t="s">
        <v>24</v>
      </c>
      <c r="B80" s="61"/>
      <c r="C80" s="61"/>
      <c r="D80" s="61"/>
      <c r="E80" s="61"/>
      <c r="F80" s="45">
        <f>F78+F76+F60+F58+F48+F26</f>
        <v>1409983.5859999999</v>
      </c>
    </row>
    <row r="81" spans="1:6">
      <c r="A81" s="12" t="s">
        <v>91</v>
      </c>
      <c r="B81" s="11"/>
      <c r="C81" s="11"/>
      <c r="D81" s="11"/>
      <c r="E81" s="11"/>
      <c r="F81" s="46"/>
    </row>
    <row r="82" spans="1:6" ht="34.9" customHeight="1">
      <c r="A82" s="62" t="s">
        <v>90</v>
      </c>
      <c r="B82" s="62"/>
      <c r="C82" s="62"/>
      <c r="D82" s="62"/>
      <c r="E82" s="62"/>
      <c r="F82" s="62"/>
    </row>
    <row r="83" spans="1:6" ht="52.5" customHeight="1">
      <c r="A83" s="60" t="s">
        <v>109</v>
      </c>
      <c r="B83" s="60"/>
      <c r="C83" s="60"/>
      <c r="D83" s="60"/>
      <c r="E83" s="60"/>
      <c r="F83" s="60"/>
    </row>
    <row r="84" spans="1:6" ht="45.75" customHeight="1">
      <c r="A84" s="55" t="s">
        <v>108</v>
      </c>
      <c r="B84" s="55"/>
      <c r="C84" s="55"/>
      <c r="D84" s="55"/>
      <c r="E84" s="55"/>
      <c r="F84" s="55"/>
    </row>
    <row r="85" spans="1:6" ht="45" customHeight="1">
      <c r="A85" s="60" t="s">
        <v>107</v>
      </c>
      <c r="B85" s="60"/>
      <c r="C85" s="60"/>
      <c r="D85" s="60"/>
      <c r="E85" s="60"/>
      <c r="F85" s="60"/>
    </row>
    <row r="86" spans="1:6" ht="27.75" customHeight="1">
      <c r="A86" s="55" t="s">
        <v>104</v>
      </c>
      <c r="B86" s="55"/>
      <c r="C86" s="55"/>
      <c r="D86" s="55"/>
      <c r="E86" s="55"/>
      <c r="F86" s="55"/>
    </row>
    <row r="88" spans="1:6" ht="30">
      <c r="A88" s="48" t="s">
        <v>97</v>
      </c>
      <c r="C88" s="15"/>
      <c r="D88" s="15"/>
      <c r="E88" s="49"/>
      <c r="F88" s="48" t="s">
        <v>106</v>
      </c>
    </row>
    <row r="89" spans="1:6">
      <c r="A89" s="16" t="s">
        <v>98</v>
      </c>
    </row>
  </sheetData>
  <autoFilter ref="A27:I86"/>
  <mergeCells count="11">
    <mergeCell ref="A86:F86"/>
    <mergeCell ref="A23:F23"/>
    <mergeCell ref="A6:F6"/>
    <mergeCell ref="A7:F7"/>
    <mergeCell ref="A8:F8"/>
    <mergeCell ref="A85:F85"/>
    <mergeCell ref="A83:F83"/>
    <mergeCell ref="A84:F84"/>
    <mergeCell ref="A80:E80"/>
    <mergeCell ref="A82:F82"/>
    <mergeCell ref="A26:E26"/>
  </mergeCells>
  <printOptions horizontalCentered="1"/>
  <pageMargins left="0.59055118110236227" right="0.19685039370078741" top="0.39370078740157483" bottom="0.19685039370078741" header="0" footer="0"/>
  <pageSetup paperSize="9" scale="63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работ на 2018 год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Матюхина</dc:creator>
  <cp:lastModifiedBy>Loctuhova</cp:lastModifiedBy>
  <cp:lastPrinted>2018-12-05T07:06:39Z</cp:lastPrinted>
  <dcterms:created xsi:type="dcterms:W3CDTF">2017-07-26T07:59:03Z</dcterms:created>
  <dcterms:modified xsi:type="dcterms:W3CDTF">2019-11-21T07:48:32Z</dcterms:modified>
</cp:coreProperties>
</file>