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<sst xmlns="http://schemas.openxmlformats.org/spreadsheetml/2006/main" count="143" uniqueCount="102">
  <si>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</si>
  <si>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</si>
  <si>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</si>
  <si>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</si>
  <si>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</si>
  <si>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</si>
  <si>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</si>
  <si>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</si>
  <si>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</si>
  <si>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</si>
  <si>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</si>
  <si>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</si>
  <si>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</si>
  <si>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</si>
  <si>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</si>
  <si>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</si>
  <si>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</si>
  <si>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</si>
  <si>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</si>
  <si>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</si>
  <si>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</si>
  <si>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</si>
  <si>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</si>
  <si>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</si>
  <si>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</si>
  <si>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</si>
  <si>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</si>
  <si>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</si>
  <si>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</si>
  <si>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</si>
  <si>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</si>
  <si>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</si>
  <si>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</si>
  <si>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</si>
  <si>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</si>
  <si>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</si>
  <si>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</si>
  <si>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</si>
  <si>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</si>
  <si>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</si>
  <si>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</si>
  <si>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</si>
  <si>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</si>
  <si>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</si>
  <si>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</si>
  <si>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</si>
  <si>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</si>
  <si>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</si>
  <si>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</si>
  <si>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</si>
  <si>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</si>
  <si>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</si>
  <si>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</si>
  <si>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</si>
  <si>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</si>
  <si>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</si>
  <si>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</si>
  <si>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</si>
  <si>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</si>
  <si>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</si>
  <si>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</si>
  <si>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</si>
  <si>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</si>
  <si>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</si>
  <si>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</si>
  <si>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</si>
  <si>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</si>
  <si>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</si>
  <si>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</si>
  <si>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</si>
  <si>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</si>
  <si>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</si>
  <si>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</si>
  <si>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</si>
  <si>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</si>
  <si>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</si>
  <si>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</si>
  <si>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</si>
  <si>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</si>
  <si>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</si>
  <si>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Технический директор ООО "ЖКУ"                       </t>
  </si>
  <si>
    <t xml:space="preserve">                                                Утверждаю:</t>
  </si>
  <si>
    <t xml:space="preserve">        "___" _________________2017г.</t>
  </si>
  <si>
    <t>1 шт</t>
  </si>
  <si>
    <t>10 м2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</si>
  <si>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</si>
  <si>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</si>
  <si>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</si>
  <si>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</si>
  <si>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</si>
  <si>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     ____________ А.Ю.Жиляков</t>
  </si>
  <si>
    <t>Адрес: г. Железногорск, ул.  Ленина, дом 33</t>
  </si>
  <si>
    <t>кирпичный</t>
  </si>
  <si>
    <t>Ремонт мягкой кровли кв. 54</t>
  </si>
  <si>
    <t>50 м2</t>
  </si>
  <si>
    <t>Перетирка швов кирпичной кладки</t>
  </si>
  <si>
    <t>0 м2</t>
  </si>
  <si>
    <t>Ремонт козырьков 9-х этажей</t>
  </si>
  <si>
    <t>2 шт</t>
  </si>
  <si>
    <t>330,6 м2 /4р</t>
  </si>
  <si>
    <t>330,6 м2 /2р</t>
  </si>
  <si>
    <t>330,6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</si>
</sst>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48">
      <selection activeCell="F55" sqref="F55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3:5" ht="12.75">
      <c r="C1" s="44" t="s">
        <v>81</v>
      </c>
      <c r="D1" s="44"/>
      <c r="E1" s="45"/>
    </row>
    <row r="2" spans="3:5" ht="12.75">
      <c r="C2" s="48" t="s">
        <v>80</v>
      </c>
      <c r="D2" s="48"/>
      <c r="E2" s="48"/>
    </row>
    <row r="3" spans="3:5" ht="12.75">
      <c r="C3" s="48" t="s">
        <v>90</v>
      </c>
      <c r="D3" s="48"/>
      <c r="E3" s="48"/>
    </row>
    <row r="4" spans="3:5" ht="12.75">
      <c r="C4" s="49" t="s">
        <v>82</v>
      </c>
      <c r="D4" s="49"/>
      <c r="E4" s="49"/>
    </row>
    <row r="5" spans="1:6" ht="14.25">
      <c r="A5" s="69" t="s">
        <v>53</v>
      </c>
      <c r="B5" s="69"/>
      <c r="C5" s="69"/>
      <c r="D5" s="69"/>
      <c r="E5" s="69"/>
      <c r="F5" s="69"/>
    </row>
    <row r="6" spans="1:6" ht="14.25">
      <c r="A6" s="69" t="s">
        <v>54</v>
      </c>
      <c r="B6" s="69"/>
      <c r="C6" s="69"/>
      <c r="D6" s="69"/>
      <c r="E6" s="69"/>
      <c r="F6" s="69"/>
    </row>
    <row r="7" spans="1:6" ht="14.25">
      <c r="A7" s="69" t="s">
        <v>55</v>
      </c>
      <c r="B7" s="69"/>
      <c r="C7" s="69"/>
      <c r="D7" s="69"/>
      <c r="E7" s="69"/>
      <c r="F7" s="69"/>
    </row>
    <row r="8" spans="1:6" ht="14.25">
      <c r="A8" s="70" t="s">
        <v>91</v>
      </c>
      <c r="B8" s="71"/>
      <c r="C8" s="71"/>
      <c r="D8" s="71"/>
      <c r="E8" s="71"/>
      <c r="F8" s="72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85</v>
      </c>
      <c r="B10" s="42">
        <v>18.31</v>
      </c>
      <c r="C10" s="35"/>
      <c r="D10" s="35"/>
      <c r="E10" s="35"/>
      <c r="F10" s="35"/>
    </row>
    <row r="11" spans="1:6" ht="14.25">
      <c r="A11" s="36" t="s">
        <v>79</v>
      </c>
      <c r="B11" s="43">
        <v>62250.83</v>
      </c>
      <c r="C11" s="35"/>
      <c r="D11" s="35"/>
      <c r="E11" s="35"/>
      <c r="F11" s="35"/>
    </row>
    <row r="12" spans="1:6" ht="14.25">
      <c r="A12" s="36" t="s">
        <v>60</v>
      </c>
      <c r="B12" s="43">
        <v>136219.69</v>
      </c>
      <c r="C12" s="35"/>
      <c r="D12" s="35"/>
      <c r="E12" s="35"/>
      <c r="F12" s="35"/>
    </row>
    <row r="13" spans="1:6" ht="14.25">
      <c r="A13" s="36" t="s">
        <v>86</v>
      </c>
      <c r="B13" s="43">
        <f>3.4*E29*12</f>
        <v>82318.07999999999</v>
      </c>
      <c r="C13" s="35"/>
      <c r="D13" s="35"/>
      <c r="E13" s="35"/>
      <c r="F13" s="35"/>
    </row>
    <row r="14" spans="1:6" ht="14.25">
      <c r="A14" s="36" t="s">
        <v>61</v>
      </c>
      <c r="B14" s="39">
        <v>2017.6</v>
      </c>
      <c r="C14" s="35"/>
      <c r="D14" s="35"/>
      <c r="E14" s="35"/>
      <c r="F14" s="35"/>
    </row>
    <row r="15" spans="1:6" ht="14.25">
      <c r="A15" s="36" t="s">
        <v>62</v>
      </c>
      <c r="B15" s="39">
        <v>1987</v>
      </c>
      <c r="C15" s="35"/>
      <c r="D15" s="35"/>
      <c r="E15" s="35"/>
      <c r="F15" s="35"/>
    </row>
    <row r="16" spans="1:6" ht="14.25">
      <c r="A16" s="36" t="s">
        <v>63</v>
      </c>
      <c r="B16" s="39">
        <v>36</v>
      </c>
      <c r="C16" s="35"/>
      <c r="D16" s="35"/>
      <c r="E16" s="35"/>
      <c r="F16" s="35"/>
    </row>
    <row r="17" spans="1:6" ht="14.25">
      <c r="A17" s="36" t="s">
        <v>64</v>
      </c>
      <c r="B17" s="39">
        <v>9</v>
      </c>
      <c r="C17" s="35"/>
      <c r="D17" s="35"/>
      <c r="E17" s="35"/>
      <c r="F17" s="35"/>
    </row>
    <row r="18" spans="1:6" ht="14.25">
      <c r="A18" s="36" t="s">
        <v>65</v>
      </c>
      <c r="B18" s="39">
        <v>1</v>
      </c>
      <c r="C18" s="35"/>
      <c r="D18" s="35"/>
      <c r="E18" s="35"/>
      <c r="F18" s="35"/>
    </row>
    <row r="19" spans="1:6" ht="14.25">
      <c r="A19" s="37" t="s">
        <v>66</v>
      </c>
      <c r="B19" s="40" t="s">
        <v>92</v>
      </c>
      <c r="C19" s="35"/>
      <c r="D19" s="35"/>
      <c r="E19" s="35"/>
      <c r="F19" s="35"/>
    </row>
    <row r="20" spans="1:6" ht="14.25">
      <c r="A20" s="38" t="s">
        <v>67</v>
      </c>
      <c r="B20" s="41" t="s">
        <v>75</v>
      </c>
      <c r="C20" s="35"/>
      <c r="D20" s="35"/>
      <c r="E20" s="35"/>
      <c r="F20" s="35"/>
    </row>
    <row r="21" spans="1:6" ht="14.25">
      <c r="A21" s="37" t="s">
        <v>68</v>
      </c>
      <c r="B21" s="41" t="s">
        <v>76</v>
      </c>
      <c r="C21" s="35"/>
      <c r="D21" s="35"/>
      <c r="E21" s="35"/>
      <c r="F21" s="35"/>
    </row>
    <row r="22" spans="1:6" ht="14.25">
      <c r="A22" s="37" t="s">
        <v>69</v>
      </c>
      <c r="B22" s="41" t="s">
        <v>77</v>
      </c>
      <c r="C22" s="35"/>
      <c r="D22" s="35"/>
      <c r="E22" s="35"/>
      <c r="F22" s="35"/>
    </row>
    <row r="23" spans="1:6" ht="14.25">
      <c r="A23" s="37" t="s">
        <v>70</v>
      </c>
      <c r="B23" s="41" t="s">
        <v>77</v>
      </c>
      <c r="C23" s="35"/>
      <c r="D23" s="35"/>
      <c r="E23" s="35"/>
      <c r="F23" s="35"/>
    </row>
    <row r="24" spans="1:6" ht="14.25">
      <c r="A24" s="37" t="s">
        <v>71</v>
      </c>
      <c r="B24" s="41">
        <v>1</v>
      </c>
      <c r="C24" s="35"/>
      <c r="D24" s="35"/>
      <c r="E24" s="35"/>
      <c r="F24" s="35"/>
    </row>
    <row r="25" spans="1:6" ht="14.25">
      <c r="A25" s="37" t="s">
        <v>72</v>
      </c>
      <c r="B25" s="41" t="s">
        <v>78</v>
      </c>
      <c r="C25" s="35"/>
      <c r="D25" s="35"/>
      <c r="E25" s="35"/>
      <c r="F25" s="35"/>
    </row>
    <row r="26" spans="1:6" ht="14.25">
      <c r="A26" s="37" t="s">
        <v>73</v>
      </c>
      <c r="B26" s="41" t="s">
        <v>78</v>
      </c>
      <c r="C26" s="35"/>
      <c r="D26" s="35"/>
      <c r="E26" s="35"/>
      <c r="F26" s="35"/>
    </row>
    <row r="27" spans="1:6" ht="14.25">
      <c r="A27" s="38" t="s">
        <v>74</v>
      </c>
      <c r="B27" s="41" t="s">
        <v>78</v>
      </c>
      <c r="C27" s="35"/>
      <c r="D27" s="35"/>
      <c r="E27" s="35"/>
      <c r="F27" s="35"/>
    </row>
    <row r="28" spans="1:5" ht="15">
      <c r="A28" s="73"/>
      <c r="B28" s="73"/>
      <c r="C28" s="73"/>
      <c r="D28" s="73"/>
      <c r="E28" s="73"/>
    </row>
    <row r="29" spans="1:5" ht="15">
      <c r="A29" s="3"/>
      <c r="B29" s="3"/>
      <c r="C29" s="2"/>
      <c r="D29" s="6" t="s">
        <v>20</v>
      </c>
      <c r="E29" s="12">
        <v>2017.6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E32+E39+E40+E41+E42+E43+E44+E45+E46+E47+E48+E49</f>
        <v>48547.094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5810.687999999999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93</v>
      </c>
      <c r="B39" s="11" t="s">
        <v>47</v>
      </c>
      <c r="C39" s="5" t="s">
        <v>94</v>
      </c>
      <c r="D39" s="13">
        <v>518</v>
      </c>
      <c r="E39" s="28">
        <f>50*D39</f>
        <v>25900</v>
      </c>
    </row>
    <row r="40" spans="1:5" ht="30" customHeight="1">
      <c r="A40" s="31" t="s">
        <v>95</v>
      </c>
      <c r="B40" s="11" t="s">
        <v>47</v>
      </c>
      <c r="C40" s="5" t="s">
        <v>96</v>
      </c>
      <c r="D40" s="13">
        <v>541</v>
      </c>
      <c r="E40" s="28">
        <f>0*D40</f>
        <v>0</v>
      </c>
    </row>
    <row r="41" spans="1:5" ht="30" customHeight="1">
      <c r="A41" s="31" t="s">
        <v>97</v>
      </c>
      <c r="B41" s="11" t="s">
        <v>47</v>
      </c>
      <c r="C41" s="5" t="s">
        <v>96</v>
      </c>
      <c r="D41" s="13">
        <v>710</v>
      </c>
      <c r="E41" s="28">
        <f>0*D41</f>
        <v>0</v>
      </c>
    </row>
    <row r="42" spans="1:5" ht="30" customHeight="1">
      <c r="A42" s="31" t="s">
        <v>48</v>
      </c>
      <c r="B42" s="11" t="s">
        <v>47</v>
      </c>
      <c r="C42" s="5" t="s">
        <v>96</v>
      </c>
      <c r="D42" s="13">
        <v>896</v>
      </c>
      <c r="E42" s="28">
        <f>0*D42</f>
        <v>0</v>
      </c>
    </row>
    <row r="43" spans="1:5" ht="30" customHeight="1">
      <c r="A43" s="31" t="s">
        <v>49</v>
      </c>
      <c r="B43" s="11" t="s">
        <v>47</v>
      </c>
      <c r="C43" s="5" t="s">
        <v>84</v>
      </c>
      <c r="D43" s="13">
        <v>860</v>
      </c>
      <c r="E43" s="28">
        <f>10*D43</f>
        <v>8600</v>
      </c>
    </row>
    <row r="44" spans="1:5" ht="30" customHeight="1">
      <c r="A44" s="31" t="s">
        <v>50</v>
      </c>
      <c r="B44" s="11" t="s">
        <v>47</v>
      </c>
      <c r="C44" s="5" t="s">
        <v>98</v>
      </c>
      <c r="D44" s="13">
        <v>215</v>
      </c>
      <c r="E44" s="28">
        <f>2*D44</f>
        <v>430</v>
      </c>
    </row>
    <row r="45" spans="1:5" ht="30" customHeight="1">
      <c r="A45" s="31" t="s">
        <v>51</v>
      </c>
      <c r="B45" s="11" t="s">
        <v>47</v>
      </c>
      <c r="C45" s="5" t="s">
        <v>98</v>
      </c>
      <c r="D45" s="13">
        <v>214</v>
      </c>
      <c r="E45" s="28">
        <f>2*D45</f>
        <v>428</v>
      </c>
    </row>
    <row r="46" spans="1:5" ht="30" customHeight="1">
      <c r="A46" s="31" t="s">
        <v>52</v>
      </c>
      <c r="B46" s="11" t="s">
        <v>47</v>
      </c>
      <c r="C46" s="5" t="s">
        <v>83</v>
      </c>
      <c r="D46" s="13">
        <v>2912</v>
      </c>
      <c r="E46" s="28">
        <f>1*D46</f>
        <v>2912</v>
      </c>
    </row>
    <row r="47" spans="1:5" ht="51">
      <c r="A47" s="31" t="s">
        <v>57</v>
      </c>
      <c r="B47" s="11" t="s">
        <v>56</v>
      </c>
      <c r="C47" s="5" t="s">
        <v>99</v>
      </c>
      <c r="D47" s="13">
        <v>2.11</v>
      </c>
      <c r="E47" s="28">
        <f>330.6*4*2.11</f>
        <v>2790.264</v>
      </c>
    </row>
    <row r="48" spans="1:5" ht="51">
      <c r="A48" s="31" t="s">
        <v>58</v>
      </c>
      <c r="B48" s="11" t="s">
        <v>56</v>
      </c>
      <c r="C48" s="5" t="s">
        <v>100</v>
      </c>
      <c r="D48" s="13">
        <v>1.54</v>
      </c>
      <c r="E48" s="28">
        <f>330.6*2*1.54</f>
        <v>1018.248</v>
      </c>
    </row>
    <row r="49" spans="1:5" ht="51">
      <c r="A49" s="11" t="s">
        <v>59</v>
      </c>
      <c r="B49" s="11" t="s">
        <v>56</v>
      </c>
      <c r="C49" s="5" t="s">
        <v>101</v>
      </c>
      <c r="D49" s="13">
        <v>1.99</v>
      </c>
      <c r="E49" s="28">
        <f>330.6*1.99</f>
        <v>657.894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2" t="s">
        <v>12</v>
      </c>
      <c r="B51" s="63"/>
      <c r="C51" s="63"/>
      <c r="D51" s="64"/>
      <c r="E51" s="16">
        <f>E52+E59</f>
        <v>79896.95999999999</v>
      </c>
    </row>
    <row r="52" spans="1:5" ht="38.25">
      <c r="A52" s="10" t="s">
        <v>13</v>
      </c>
      <c r="B52" s="8" t="s">
        <v>6</v>
      </c>
      <c r="C52" s="53" t="s">
        <v>21</v>
      </c>
      <c r="D52" s="56">
        <v>2.97</v>
      </c>
      <c r="E52" s="60">
        <f>D52*E29*12</f>
        <v>71907.264</v>
      </c>
    </row>
    <row r="53" spans="1:5" ht="25.5">
      <c r="A53" s="9" t="s">
        <v>22</v>
      </c>
      <c r="B53" s="8" t="s">
        <v>6</v>
      </c>
      <c r="C53" s="54"/>
      <c r="D53" s="57"/>
      <c r="E53" s="61"/>
    </row>
    <row r="54" spans="1:5" ht="38.25">
      <c r="A54" s="9" t="s">
        <v>14</v>
      </c>
      <c r="B54" s="8" t="s">
        <v>6</v>
      </c>
      <c r="C54" s="54"/>
      <c r="D54" s="57"/>
      <c r="E54" s="61"/>
    </row>
    <row r="55" spans="1:5" ht="38.25">
      <c r="A55" s="9" t="s">
        <v>15</v>
      </c>
      <c r="B55" s="8" t="s">
        <v>6</v>
      </c>
      <c r="C55" s="54"/>
      <c r="D55" s="57"/>
      <c r="E55" s="61"/>
    </row>
    <row r="56" spans="1:5" ht="38.25">
      <c r="A56" s="9" t="s">
        <v>16</v>
      </c>
      <c r="B56" s="8" t="s">
        <v>6</v>
      </c>
      <c r="C56" s="54"/>
      <c r="D56" s="57"/>
      <c r="E56" s="61"/>
    </row>
    <row r="57" spans="1:5" ht="38.25">
      <c r="A57" s="17" t="s">
        <v>17</v>
      </c>
      <c r="B57" s="18" t="s">
        <v>6</v>
      </c>
      <c r="C57" s="54"/>
      <c r="D57" s="57"/>
      <c r="E57" s="61"/>
    </row>
    <row r="58" spans="1:5" ht="25.5">
      <c r="A58" s="19" t="s">
        <v>19</v>
      </c>
      <c r="B58" s="20" t="s">
        <v>6</v>
      </c>
      <c r="C58" s="55"/>
      <c r="D58" s="57"/>
      <c r="E58" s="61"/>
    </row>
    <row r="59" spans="1:5" ht="38.25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7989.696</v>
      </c>
    </row>
    <row r="60" spans="1:5" ht="12.75" customHeight="1">
      <c r="A60" s="52" t="s">
        <v>23</v>
      </c>
      <c r="B60" s="52"/>
      <c r="C60" s="52"/>
      <c r="D60" s="52"/>
      <c r="E60" s="23">
        <f>E61</f>
        <v>98539.584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4.07</v>
      </c>
      <c r="E61" s="22">
        <f>D61*E29*12</f>
        <v>98539.584</v>
      </c>
    </row>
    <row r="62" spans="1:5" ht="12.75">
      <c r="A62" s="52" t="s">
        <v>25</v>
      </c>
      <c r="B62" s="52"/>
      <c r="C62" s="52"/>
      <c r="D62" s="52"/>
      <c r="E62" s="23">
        <f>E63+E78</f>
        <v>116697.984</v>
      </c>
    </row>
    <row r="63" spans="1:5" ht="38.25" customHeight="1">
      <c r="A63" s="17" t="s">
        <v>26</v>
      </c>
      <c r="B63" s="21" t="s">
        <v>3</v>
      </c>
      <c r="C63" s="56" t="s">
        <v>21</v>
      </c>
      <c r="D63" s="56">
        <v>3.58</v>
      </c>
      <c r="E63" s="75">
        <f>D63*E29*12</f>
        <v>86676.09599999999</v>
      </c>
    </row>
    <row r="64" spans="1:5" ht="12.75">
      <c r="A64" s="17" t="s">
        <v>27</v>
      </c>
      <c r="B64" s="21" t="s">
        <v>4</v>
      </c>
      <c r="C64" s="57"/>
      <c r="D64" s="57"/>
      <c r="E64" s="76"/>
    </row>
    <row r="65" spans="1:5" ht="25.5">
      <c r="A65" s="17" t="s">
        <v>28</v>
      </c>
      <c r="B65" s="21" t="s">
        <v>5</v>
      </c>
      <c r="C65" s="57"/>
      <c r="D65" s="57"/>
      <c r="E65" s="76"/>
    </row>
    <row r="66" spans="1:5" ht="12.75">
      <c r="A66" s="25" t="s">
        <v>29</v>
      </c>
      <c r="B66" s="24" t="s">
        <v>5</v>
      </c>
      <c r="C66" s="57"/>
      <c r="D66" s="57"/>
      <c r="E66" s="76"/>
    </row>
    <row r="67" spans="1:5" ht="12.75">
      <c r="A67" s="26" t="s">
        <v>30</v>
      </c>
      <c r="B67" s="24" t="s">
        <v>36</v>
      </c>
      <c r="C67" s="57"/>
      <c r="D67" s="57"/>
      <c r="E67" s="76"/>
    </row>
    <row r="68" spans="1:5" ht="12.75">
      <c r="A68" s="25" t="s">
        <v>31</v>
      </c>
      <c r="B68" s="27" t="s">
        <v>32</v>
      </c>
      <c r="C68" s="57"/>
      <c r="D68" s="57"/>
      <c r="E68" s="76"/>
    </row>
    <row r="69" spans="1:5" ht="12.75" customHeight="1">
      <c r="A69" s="65" t="s">
        <v>33</v>
      </c>
      <c r="B69" s="24" t="s">
        <v>36</v>
      </c>
      <c r="C69" s="57"/>
      <c r="D69" s="57"/>
      <c r="E69" s="76"/>
    </row>
    <row r="70" spans="1:5" ht="12.75">
      <c r="A70" s="65"/>
      <c r="B70" s="24" t="s">
        <v>36</v>
      </c>
      <c r="C70" s="57"/>
      <c r="D70" s="57"/>
      <c r="E70" s="76"/>
    </row>
    <row r="71" spans="1:7" ht="12.75">
      <c r="A71" s="26" t="s">
        <v>34</v>
      </c>
      <c r="B71" s="24" t="s">
        <v>36</v>
      </c>
      <c r="C71" s="57"/>
      <c r="D71" s="57"/>
      <c r="E71" s="76"/>
      <c r="G71" s="30"/>
    </row>
    <row r="72" spans="1:5" ht="12.75">
      <c r="A72" s="25" t="s">
        <v>35</v>
      </c>
      <c r="B72" s="24" t="s">
        <v>32</v>
      </c>
      <c r="C72" s="57"/>
      <c r="D72" s="57"/>
      <c r="E72" s="76"/>
    </row>
    <row r="73" spans="1:5" ht="12.75">
      <c r="A73" s="17" t="s">
        <v>37</v>
      </c>
      <c r="B73" s="24" t="s">
        <v>36</v>
      </c>
      <c r="C73" s="57"/>
      <c r="D73" s="57"/>
      <c r="E73" s="76"/>
    </row>
    <row r="74" spans="1:5" ht="12.75">
      <c r="A74" s="17" t="s">
        <v>38</v>
      </c>
      <c r="B74" s="21"/>
      <c r="C74" s="57"/>
      <c r="D74" s="57"/>
      <c r="E74" s="76"/>
    </row>
    <row r="75" spans="1:5" ht="25.5">
      <c r="A75" s="25" t="s">
        <v>39</v>
      </c>
      <c r="B75" s="24" t="s">
        <v>40</v>
      </c>
      <c r="C75" s="57"/>
      <c r="D75" s="57"/>
      <c r="E75" s="76"/>
    </row>
    <row r="76" spans="1:5" ht="12.75">
      <c r="A76" s="25" t="s">
        <v>87</v>
      </c>
      <c r="B76" s="24" t="s">
        <v>5</v>
      </c>
      <c r="C76" s="57"/>
      <c r="D76" s="57"/>
      <c r="E76" s="76"/>
    </row>
    <row r="77" spans="1:5" ht="12.75">
      <c r="A77" s="25" t="s">
        <v>88</v>
      </c>
      <c r="B77" s="24" t="s">
        <v>36</v>
      </c>
      <c r="C77" s="74"/>
      <c r="D77" s="74"/>
      <c r="E77" s="77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30021.888</v>
      </c>
    </row>
    <row r="79" spans="1:5" ht="12.75" customHeight="1">
      <c r="A79" s="66" t="s">
        <v>42</v>
      </c>
      <c r="B79" s="67"/>
      <c r="C79" s="67"/>
      <c r="D79" s="68"/>
      <c r="E79" s="23">
        <f>E80</f>
        <v>18158.399999999998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18158.399999999998</v>
      </c>
    </row>
    <row r="81" spans="1:5" ht="31.5" customHeight="1">
      <c r="A81" s="59" t="s">
        <v>44</v>
      </c>
      <c r="B81" s="59"/>
      <c r="C81" s="59"/>
      <c r="D81" s="59"/>
      <c r="E81" s="23">
        <f>E82</f>
        <v>37527.36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37527.36</v>
      </c>
    </row>
    <row r="83" spans="1:5" ht="12.75">
      <c r="A83" s="51" t="s">
        <v>46</v>
      </c>
      <c r="B83" s="51"/>
      <c r="C83" s="51"/>
      <c r="D83" s="51"/>
      <c r="E83" s="23">
        <f>E81+E79+E62+E60+E51+E31</f>
        <v>399367.3819999999</v>
      </c>
    </row>
    <row r="84" spans="1:5" ht="16.5" customHeight="1">
      <c r="A84" s="46"/>
      <c r="B84" s="46"/>
      <c r="C84" s="46"/>
      <c r="D84" s="46"/>
      <c r="E84" s="47"/>
    </row>
    <row r="85" spans="1:5" ht="18.75" customHeight="1">
      <c r="A85" s="50" t="s">
        <v>89</v>
      </c>
      <c r="B85" s="50"/>
      <c r="C85" s="50"/>
      <c r="D85" s="50"/>
      <c r="E85" s="50"/>
    </row>
    <row r="86" ht="15">
      <c r="A86" s="2"/>
    </row>
    <row r="87" spans="1:5" ht="32.25" customHeight="1">
      <c r="A87" s="58"/>
      <c r="B87" s="58"/>
      <c r="C87" s="58"/>
      <c r="D87" s="58"/>
      <c r="E87" s="58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4">
    <mergeCell ref="A8:F8"/>
    <mergeCell ref="A28:E28"/>
    <mergeCell ref="A5:F5"/>
    <mergeCell ref="A6:F6"/>
    <mergeCell ref="C63:C77"/>
    <mergeCell ref="D63:D77"/>
    <mergeCell ref="E63:E77"/>
    <mergeCell ref="A87:E87"/>
    <mergeCell ref="A81:D81"/>
    <mergeCell ref="E52:E58"/>
    <mergeCell ref="A31:D31"/>
    <mergeCell ref="A69:A70"/>
    <mergeCell ref="A79:D79"/>
    <mergeCell ref="A51:D51"/>
    <mergeCell ref="C2:E2"/>
    <mergeCell ref="C3:E3"/>
    <mergeCell ref="C4:E4"/>
    <mergeCell ref="A85:E85"/>
    <mergeCell ref="A83:D83"/>
    <mergeCell ref="A60:D60"/>
    <mergeCell ref="C52:C58"/>
    <mergeCell ref="A62:D62"/>
    <mergeCell ref="D52:D58"/>
    <mergeCell ref="A7:F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pto11</cp:lastModifiedBy>
  <cp:lastPrinted>2017-03-15T05:20:22Z</cp:lastPrinted>
  <dcterms:created xsi:type="dcterms:W3CDTF">2016-04-14T13:02:49Z</dcterms:created>
  <dcterms:modified xsi:type="dcterms:W3CDTF">2017-06-20T06:45:59Z</dcterms:modified>
  <cp:category/>
  <cp:version/>
  <cp:contentType/>
  <cp:contentStatus/>
</cp:coreProperties>
</file>