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<sst xmlns="http://schemas.openxmlformats.org/spreadsheetml/2006/main" count="142" uniqueCount="103">
  <si>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</si>
  <si>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</si>
  <si>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</si>
  <si>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</si>
  <si>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</si>
  <si>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</si>
  <si>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</si>
  <si>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</si>
  <si>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</si>
  <si>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</si>
  <si>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</si>
  <si>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</si>
  <si>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</si>
  <si>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</si>
  <si>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</si>
  <si>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</si>
  <si>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</si>
  <si>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</si>
  <si>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</si>
  <si>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</si>
  <si>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</si>
  <si>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</si>
  <si>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</si>
  <si>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</si>
  <si>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</si>
  <si>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</si>
  <si>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</si>
  <si>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</si>
  <si>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</si>
  <si>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</si>
  <si>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</si>
  <si>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</si>
  <si>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</si>
  <si>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</si>
  <si>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</si>
  <si>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</si>
  <si>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</si>
  <si>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</si>
  <si>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</si>
  <si>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</si>
  <si>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</si>
  <si>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</si>
  <si>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</si>
  <si>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</si>
  <si>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</si>
  <si>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</si>
  <si>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</si>
  <si>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</si>
  <si>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</si>
  <si>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</si>
  <si>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</si>
  <si>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</si>
  <si>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</si>
  <si>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</si>
  <si>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</si>
  <si>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</si>
  <si>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</si>
  <si>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</si>
  <si>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</si>
  <si>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</si>
  <si>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</si>
  <si>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</si>
  <si>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</si>
  <si>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</si>
  <si>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</si>
  <si>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</si>
  <si>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</si>
  <si>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</si>
  <si>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</si>
  <si>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</si>
  <si>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</si>
  <si>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</si>
  <si>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</si>
  <si>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</si>
  <si>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</si>
  <si>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</si>
  <si>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</si>
  <si>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</si>
  <si>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</si>
  <si>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</si>
  <si>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</si>
  <si>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</si>
  <si>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</si>
  <si>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</si>
  <si>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Ремонт отмостки асфальтом</t>
  </si>
  <si>
    <t>3. Работы и услуги по содержанию иного общего имущества</t>
  </si>
  <si>
    <t>Чистка  подвалов от мусора</t>
  </si>
  <si>
    <t>Согласовываю:</t>
  </si>
  <si>
    <t>Технический диретор ООО "ЖКУ"</t>
  </si>
  <si>
    <t>"___" _______________2017 г.</t>
  </si>
  <si>
    <t>________________Ю.А.Жиляков</t>
  </si>
  <si>
    <t>0 м2</t>
  </si>
  <si>
    <t>Гидроизоляция стеновых панелей</t>
  </si>
  <si>
    <t>Адрес: г. Железногорск, ул. Курская, дом 37/1</t>
  </si>
  <si>
    <t>Герметизация межпанельных швов кв.9,14,41,47</t>
  </si>
  <si>
    <t>90 м.п.</t>
  </si>
  <si>
    <t xml:space="preserve">Ремонт мягкой кровли </t>
  </si>
  <si>
    <t>Ремонт балконов с обрамлением кв.18</t>
  </si>
  <si>
    <t>1106 м2 /2р</t>
  </si>
  <si>
    <t>1106 м2 /1р</t>
  </si>
  <si>
    <t>1106 м2</t>
  </si>
  <si>
    <t>Ремонт вх.козырьков с обрамлением 1,3,4,5, под.</t>
  </si>
  <si>
    <t>4 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</si>
</sst>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60">
      <selection activeCell="A82" sqref="A82:D8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50" t="s">
        <v>87</v>
      </c>
      <c r="C1" s="44"/>
      <c r="D1" s="44"/>
      <c r="E1" s="45"/>
    </row>
    <row r="2" spans="1:5" ht="12.75">
      <c r="A2" s="50" t="s">
        <v>88</v>
      </c>
      <c r="C2" s="71"/>
      <c r="D2" s="71"/>
      <c r="E2" s="71"/>
    </row>
    <row r="3" spans="1:5" ht="12.75">
      <c r="A3" s="50" t="s">
        <v>90</v>
      </c>
      <c r="C3" s="71"/>
      <c r="D3" s="71"/>
      <c r="E3" s="71"/>
    </row>
    <row r="4" spans="1:5" ht="12.75">
      <c r="A4" s="50" t="s">
        <v>89</v>
      </c>
      <c r="C4" s="72"/>
      <c r="D4" s="72"/>
      <c r="E4" s="72"/>
    </row>
    <row r="5" spans="1:6" ht="14.25">
      <c r="A5" s="59" t="s">
        <v>48</v>
      </c>
      <c r="B5" s="59"/>
      <c r="C5" s="59"/>
      <c r="D5" s="59"/>
      <c r="E5" s="59"/>
      <c r="F5" s="59"/>
    </row>
    <row r="6" spans="1:6" ht="14.25">
      <c r="A6" s="59" t="s">
        <v>49</v>
      </c>
      <c r="B6" s="59"/>
      <c r="C6" s="59"/>
      <c r="D6" s="59"/>
      <c r="E6" s="59"/>
      <c r="F6" s="59"/>
    </row>
    <row r="7" spans="1:6" ht="14.25">
      <c r="A7" s="59" t="s">
        <v>50</v>
      </c>
      <c r="B7" s="59"/>
      <c r="C7" s="59"/>
      <c r="D7" s="59"/>
      <c r="E7" s="59"/>
      <c r="F7" s="59"/>
    </row>
    <row r="8" spans="1:6" ht="14.25">
      <c r="A8" s="67" t="s">
        <v>93</v>
      </c>
      <c r="B8" s="68"/>
      <c r="C8" s="68"/>
      <c r="D8" s="68"/>
      <c r="E8" s="68"/>
      <c r="F8" s="69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76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8">
        <v>-146352.61</v>
      </c>
      <c r="C11" s="35"/>
      <c r="D11" s="35"/>
      <c r="E11" s="35"/>
      <c r="F11" s="35"/>
    </row>
    <row r="12" spans="1:6" ht="14.25">
      <c r="A12" s="36" t="s">
        <v>54</v>
      </c>
      <c r="B12" s="43">
        <v>271359.99</v>
      </c>
      <c r="C12" s="35"/>
      <c r="D12" s="35"/>
      <c r="E12" s="35"/>
      <c r="F12" s="35"/>
    </row>
    <row r="13" spans="1:6" ht="14.25">
      <c r="A13" s="36" t="s">
        <v>77</v>
      </c>
      <c r="B13" s="43">
        <f>3.18*E29*12</f>
        <v>168119.604</v>
      </c>
      <c r="C13" s="35"/>
      <c r="D13" s="35"/>
      <c r="E13" s="35"/>
      <c r="F13" s="35"/>
    </row>
    <row r="14" spans="1:6" ht="14.25">
      <c r="A14" s="36" t="s">
        <v>55</v>
      </c>
      <c r="B14" s="39">
        <v>4405.65</v>
      </c>
      <c r="C14" s="35"/>
      <c r="D14" s="35"/>
      <c r="E14" s="35"/>
      <c r="F14" s="35"/>
    </row>
    <row r="15" spans="1:6" ht="14.25">
      <c r="A15" s="36" t="s">
        <v>56</v>
      </c>
      <c r="B15" s="39">
        <v>1972</v>
      </c>
      <c r="C15" s="35"/>
      <c r="D15" s="35"/>
      <c r="E15" s="35"/>
      <c r="F15" s="35"/>
    </row>
    <row r="16" spans="1:6" ht="14.25">
      <c r="A16" s="36" t="s">
        <v>57</v>
      </c>
      <c r="B16" s="39">
        <v>87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6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70"/>
      <c r="B28" s="70"/>
      <c r="C28" s="70"/>
      <c r="D28" s="70"/>
      <c r="E28" s="70"/>
    </row>
    <row r="29" spans="1:5" ht="15">
      <c r="A29" s="3"/>
      <c r="B29" s="3"/>
      <c r="C29" s="2"/>
      <c r="D29" s="6" t="s">
        <v>20</v>
      </c>
      <c r="E29" s="12">
        <v>4405.65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SUM(E32:E50)</f>
        <v>171524.772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12688.271999999997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94</v>
      </c>
      <c r="B39" s="11" t="s">
        <v>44</v>
      </c>
      <c r="C39" s="5" t="s">
        <v>95</v>
      </c>
      <c r="D39" s="13">
        <v>474</v>
      </c>
      <c r="E39" s="28">
        <f>D39*90</f>
        <v>42660</v>
      </c>
    </row>
    <row r="40" spans="1:5" ht="30" customHeight="1">
      <c r="A40" s="31" t="s">
        <v>96</v>
      </c>
      <c r="B40" s="11" t="s">
        <v>44</v>
      </c>
      <c r="C40" s="5" t="s">
        <v>91</v>
      </c>
      <c r="D40" s="13">
        <v>518</v>
      </c>
      <c r="E40" s="28">
        <v>0</v>
      </c>
    </row>
    <row r="41" spans="1:5" ht="30" customHeight="1">
      <c r="A41" s="31" t="s">
        <v>92</v>
      </c>
      <c r="B41" s="11" t="s">
        <v>44</v>
      </c>
      <c r="C41" s="5" t="s">
        <v>91</v>
      </c>
      <c r="D41" s="13">
        <v>991</v>
      </c>
      <c r="E41" s="28">
        <v>0</v>
      </c>
    </row>
    <row r="42" spans="1:5" ht="30" customHeight="1">
      <c r="A42" s="31" t="s">
        <v>97</v>
      </c>
      <c r="B42" s="11" t="s">
        <v>44</v>
      </c>
      <c r="C42" s="5" t="s">
        <v>80</v>
      </c>
      <c r="D42" s="13">
        <v>26632</v>
      </c>
      <c r="E42" s="28">
        <f>D42*1</f>
        <v>26632</v>
      </c>
    </row>
    <row r="43" spans="1:5" ht="30" customHeight="1">
      <c r="A43" s="31" t="s">
        <v>101</v>
      </c>
      <c r="B43" s="11" t="s">
        <v>44</v>
      </c>
      <c r="C43" s="5" t="s">
        <v>102</v>
      </c>
      <c r="D43" s="13">
        <v>18900</v>
      </c>
      <c r="E43" s="28">
        <f>D43*4</f>
        <v>75600</v>
      </c>
    </row>
    <row r="44" spans="1:7" ht="30" customHeight="1">
      <c r="A44" s="31" t="s">
        <v>45</v>
      </c>
      <c r="B44" s="11" t="s">
        <v>44</v>
      </c>
      <c r="C44" s="5" t="s">
        <v>82</v>
      </c>
      <c r="D44" s="13">
        <v>860</v>
      </c>
      <c r="E44" s="28">
        <f>D44*5</f>
        <v>4300</v>
      </c>
      <c r="G44" s="49"/>
    </row>
    <row r="45" spans="1:5" ht="30" customHeight="1">
      <c r="A45" s="31" t="s">
        <v>84</v>
      </c>
      <c r="B45" s="11" t="s">
        <v>44</v>
      </c>
      <c r="C45" s="5" t="s">
        <v>91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81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83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98</v>
      </c>
      <c r="D48" s="13">
        <v>2.11</v>
      </c>
      <c r="E48" s="28">
        <f>D48*1106*2</f>
        <v>4667.32</v>
      </c>
    </row>
    <row r="49" spans="1:5" ht="51">
      <c r="A49" s="31" t="s">
        <v>53</v>
      </c>
      <c r="B49" s="11" t="s">
        <v>51</v>
      </c>
      <c r="C49" s="5" t="s">
        <v>99</v>
      </c>
      <c r="D49" s="13">
        <v>1.54</v>
      </c>
      <c r="E49" s="28">
        <f>D49*1106*1</f>
        <v>1703.24</v>
      </c>
    </row>
    <row r="50" spans="1:5" ht="51">
      <c r="A50" s="11" t="s">
        <v>86</v>
      </c>
      <c r="B50" s="11" t="s">
        <v>51</v>
      </c>
      <c r="C50" s="5" t="s">
        <v>100</v>
      </c>
      <c r="D50" s="13">
        <v>1.99</v>
      </c>
      <c r="E50" s="28">
        <f>D50*1106</f>
        <v>2200.94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4" t="s">
        <v>12</v>
      </c>
      <c r="B52" s="65"/>
      <c r="C52" s="65"/>
      <c r="D52" s="66"/>
      <c r="E52" s="16">
        <f>E53+E60</f>
        <v>124239.32999999997</v>
      </c>
    </row>
    <row r="53" spans="1:5" ht="38.25">
      <c r="A53" s="10" t="s">
        <v>13</v>
      </c>
      <c r="B53" s="8" t="s">
        <v>6</v>
      </c>
      <c r="C53" s="53" t="s">
        <v>21</v>
      </c>
      <c r="D53" s="57">
        <v>2.02</v>
      </c>
      <c r="E53" s="77">
        <f>D53*E29*12</f>
        <v>106792.95599999998</v>
      </c>
    </row>
    <row r="54" spans="1:5" ht="25.5">
      <c r="A54" s="9" t="s">
        <v>22</v>
      </c>
      <c r="B54" s="8" t="s">
        <v>6</v>
      </c>
      <c r="C54" s="54"/>
      <c r="D54" s="58"/>
      <c r="E54" s="78"/>
    </row>
    <row r="55" spans="1:5" ht="38.25">
      <c r="A55" s="9" t="s">
        <v>14</v>
      </c>
      <c r="B55" s="8" t="s">
        <v>6</v>
      </c>
      <c r="C55" s="54"/>
      <c r="D55" s="58"/>
      <c r="E55" s="78"/>
    </row>
    <row r="56" spans="1:5" ht="38.25">
      <c r="A56" s="9" t="s">
        <v>15</v>
      </c>
      <c r="B56" s="8" t="s">
        <v>6</v>
      </c>
      <c r="C56" s="54"/>
      <c r="D56" s="58"/>
      <c r="E56" s="78"/>
    </row>
    <row r="57" spans="1:5" ht="38.25">
      <c r="A57" s="9" t="s">
        <v>16</v>
      </c>
      <c r="B57" s="8" t="s">
        <v>6</v>
      </c>
      <c r="C57" s="54"/>
      <c r="D57" s="58"/>
      <c r="E57" s="78"/>
    </row>
    <row r="58" spans="1:5" ht="38.25">
      <c r="A58" s="17" t="s">
        <v>17</v>
      </c>
      <c r="B58" s="18" t="s">
        <v>6</v>
      </c>
      <c r="C58" s="54"/>
      <c r="D58" s="58"/>
      <c r="E58" s="78"/>
    </row>
    <row r="59" spans="1:5" ht="25.5">
      <c r="A59" s="19" t="s">
        <v>19</v>
      </c>
      <c r="B59" s="20" t="s">
        <v>6</v>
      </c>
      <c r="C59" s="55"/>
      <c r="D59" s="58"/>
      <c r="E59" s="78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17446.374</v>
      </c>
    </row>
    <row r="61" spans="1:5" ht="12.75">
      <c r="A61" s="56" t="s">
        <v>85</v>
      </c>
      <c r="B61" s="56"/>
      <c r="C61" s="56"/>
      <c r="D61" s="56"/>
      <c r="E61" s="23">
        <f>E62+E77</f>
        <v>254822.79599999997</v>
      </c>
    </row>
    <row r="62" spans="1:5" ht="38.25" customHeight="1">
      <c r="A62" s="17" t="s">
        <v>23</v>
      </c>
      <c r="B62" s="21" t="s">
        <v>3</v>
      </c>
      <c r="C62" s="57" t="s">
        <v>21</v>
      </c>
      <c r="D62" s="57">
        <v>3.58</v>
      </c>
      <c r="E62" s="74">
        <f>D62*E29*12</f>
        <v>189266.724</v>
      </c>
    </row>
    <row r="63" spans="1:8" ht="12.75">
      <c r="A63" s="17" t="s">
        <v>24</v>
      </c>
      <c r="B63" s="21" t="s">
        <v>4</v>
      </c>
      <c r="C63" s="58"/>
      <c r="D63" s="58"/>
      <c r="E63" s="75"/>
      <c r="H63" s="49"/>
    </row>
    <row r="64" spans="1:5" ht="25.5">
      <c r="A64" s="17" t="s">
        <v>25</v>
      </c>
      <c r="B64" s="21" t="s">
        <v>5</v>
      </c>
      <c r="C64" s="58"/>
      <c r="D64" s="58"/>
      <c r="E64" s="75"/>
    </row>
    <row r="65" spans="1:5" ht="12.75">
      <c r="A65" s="25" t="s">
        <v>26</v>
      </c>
      <c r="B65" s="24" t="s">
        <v>5</v>
      </c>
      <c r="C65" s="58"/>
      <c r="D65" s="58"/>
      <c r="E65" s="75"/>
    </row>
    <row r="66" spans="1:5" ht="12.75">
      <c r="A66" s="26" t="s">
        <v>27</v>
      </c>
      <c r="B66" s="24" t="s">
        <v>33</v>
      </c>
      <c r="C66" s="58"/>
      <c r="D66" s="58"/>
      <c r="E66" s="75"/>
    </row>
    <row r="67" spans="1:5" ht="12.75">
      <c r="A67" s="25" t="s">
        <v>28</v>
      </c>
      <c r="B67" s="27" t="s">
        <v>29</v>
      </c>
      <c r="C67" s="58"/>
      <c r="D67" s="58"/>
      <c r="E67" s="75"/>
    </row>
    <row r="68" spans="1:5" ht="12.75" customHeight="1">
      <c r="A68" s="79" t="s">
        <v>30</v>
      </c>
      <c r="B68" s="24" t="s">
        <v>33</v>
      </c>
      <c r="C68" s="58"/>
      <c r="D68" s="58"/>
      <c r="E68" s="75"/>
    </row>
    <row r="69" spans="1:5" ht="12.75">
      <c r="A69" s="79"/>
      <c r="B69" s="24" t="s">
        <v>33</v>
      </c>
      <c r="C69" s="58"/>
      <c r="D69" s="58"/>
      <c r="E69" s="75"/>
    </row>
    <row r="70" spans="1:7" ht="12.75">
      <c r="A70" s="26" t="s">
        <v>31</v>
      </c>
      <c r="B70" s="24" t="s">
        <v>33</v>
      </c>
      <c r="C70" s="58"/>
      <c r="D70" s="58"/>
      <c r="E70" s="75"/>
      <c r="G70" s="30"/>
    </row>
    <row r="71" spans="1:5" ht="12.75">
      <c r="A71" s="25" t="s">
        <v>32</v>
      </c>
      <c r="B71" s="24" t="s">
        <v>29</v>
      </c>
      <c r="C71" s="58"/>
      <c r="D71" s="58"/>
      <c r="E71" s="75"/>
    </row>
    <row r="72" spans="1:5" ht="12.75">
      <c r="A72" s="17" t="s">
        <v>34</v>
      </c>
      <c r="B72" s="24" t="s">
        <v>33</v>
      </c>
      <c r="C72" s="58"/>
      <c r="D72" s="58"/>
      <c r="E72" s="75"/>
    </row>
    <row r="73" spans="1:5" ht="12.75">
      <c r="A73" s="17" t="s">
        <v>35</v>
      </c>
      <c r="B73" s="21"/>
      <c r="C73" s="58"/>
      <c r="D73" s="58"/>
      <c r="E73" s="75"/>
    </row>
    <row r="74" spans="1:5" ht="25.5">
      <c r="A74" s="25" t="s">
        <v>36</v>
      </c>
      <c r="B74" s="24" t="s">
        <v>37</v>
      </c>
      <c r="C74" s="58"/>
      <c r="D74" s="58"/>
      <c r="E74" s="75"/>
    </row>
    <row r="75" spans="1:5" ht="12.75">
      <c r="A75" s="25" t="s">
        <v>78</v>
      </c>
      <c r="B75" s="24" t="s">
        <v>5</v>
      </c>
      <c r="C75" s="58"/>
      <c r="D75" s="58"/>
      <c r="E75" s="75"/>
    </row>
    <row r="76" spans="1:5" ht="12.75">
      <c r="A76" s="25" t="s">
        <v>79</v>
      </c>
      <c r="B76" s="24" t="s">
        <v>33</v>
      </c>
      <c r="C76" s="73"/>
      <c r="D76" s="73"/>
      <c r="E76" s="76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65556.07199999999</v>
      </c>
    </row>
    <row r="78" spans="1:5" ht="12.75" customHeight="1">
      <c r="A78" s="61" t="s">
        <v>39</v>
      </c>
      <c r="B78" s="62"/>
      <c r="C78" s="62"/>
      <c r="D78" s="63"/>
      <c r="E78" s="23">
        <f>E79</f>
        <v>39650.85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0.75</v>
      </c>
      <c r="E79" s="22">
        <f>D79*E29*12</f>
        <v>39650.85</v>
      </c>
    </row>
    <row r="80" spans="1:7" ht="31.5" customHeight="1">
      <c r="A80" s="60" t="s">
        <v>41</v>
      </c>
      <c r="B80" s="60"/>
      <c r="C80" s="60"/>
      <c r="D80" s="60"/>
      <c r="E80" s="23">
        <f>E81</f>
        <v>81945.09</v>
      </c>
      <c r="G80" s="49"/>
    </row>
    <row r="81" spans="1:5" ht="38.25">
      <c r="A81" s="17" t="s">
        <v>42</v>
      </c>
      <c r="B81" s="21" t="s">
        <v>6</v>
      </c>
      <c r="C81" s="5" t="s">
        <v>21</v>
      </c>
      <c r="D81" s="4">
        <v>1.55</v>
      </c>
      <c r="E81" s="22">
        <f>D81*E29*12</f>
        <v>81945.09</v>
      </c>
    </row>
    <row r="82" spans="1:5" ht="12.75">
      <c r="A82" s="52" t="s">
        <v>43</v>
      </c>
      <c r="B82" s="52"/>
      <c r="C82" s="52"/>
      <c r="D82" s="52"/>
      <c r="E82" s="23">
        <f>E80+E78+E61+E52+E31</f>
        <v>672182.838</v>
      </c>
    </row>
    <row r="83" spans="1:5" ht="16.5" customHeight="1">
      <c r="A83" s="46"/>
      <c r="B83" s="46"/>
      <c r="C83" s="46"/>
      <c r="D83" s="46"/>
      <c r="E83" s="47"/>
    </row>
    <row r="84" spans="1:5" ht="18.75" customHeight="1">
      <c r="A84" s="51" t="s">
        <v>75</v>
      </c>
      <c r="B84" s="51"/>
      <c r="C84" s="51"/>
      <c r="D84" s="51"/>
      <c r="E84" s="51"/>
    </row>
    <row r="85" ht="15">
      <c r="A85" s="2"/>
    </row>
    <row r="86" ht="15">
      <c r="A86" s="1"/>
    </row>
    <row r="87" ht="15">
      <c r="A87" s="1"/>
    </row>
    <row r="88" ht="15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2">
    <mergeCell ref="C62:C76"/>
    <mergeCell ref="D62:D76"/>
    <mergeCell ref="E62:E76"/>
    <mergeCell ref="E53:E59"/>
    <mergeCell ref="A31:D31"/>
    <mergeCell ref="A68:A69"/>
    <mergeCell ref="A28:E28"/>
    <mergeCell ref="C2:E2"/>
    <mergeCell ref="C3:E3"/>
    <mergeCell ref="C4:E4"/>
    <mergeCell ref="A5:F5"/>
    <mergeCell ref="A6:F6"/>
    <mergeCell ref="A84:E84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2017-06-07T10:27:26Z</cp:lastPrinted>
  <dcterms:created xsi:type="dcterms:W3CDTF">2016-04-14T13:02:49Z</dcterms:created>
  <dcterms:modified xsi:type="dcterms:W3CDTF">2017-06-16T10:00:12Z</dcterms:modified>
  <cp:category/>
  <cp:version/>
  <cp:contentType/>
  <cp:contentStatus/>
</cp:coreProperties>
</file>