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<sst xmlns="http://schemas.openxmlformats.org/spreadsheetml/2006/main" count="151" uniqueCount="108">
  <si>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</si>
  <si>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</si>
  <si>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</si>
  <si>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</si>
  <si>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</si>
  <si>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</si>
  <si>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</si>
  <si>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</si>
  <si>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</si>
  <si>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</si>
  <si>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</si>
  <si>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</si>
  <si>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</si>
  <si>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</si>
  <si>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</si>
  <si>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</si>
  <si>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</si>
  <si>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</si>
  <si>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</si>
  <si>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</si>
  <si>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</si>
  <si>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</si>
  <si>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</si>
  <si>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</si>
  <si>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</si>
  <si>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</si>
  <si>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</si>
  <si>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</si>
  <si>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</si>
  <si>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</si>
  <si>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</si>
  <si>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</si>
  <si>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</si>
  <si>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</si>
  <si>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 xml:space="preserve">стрижка газонов 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</si>
  <si>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</si>
  <si>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</si>
  <si>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</si>
  <si>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</si>
  <si>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</si>
  <si>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</si>
  <si>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</si>
  <si>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</si>
  <si>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</si>
  <si>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Адрес: г. Железногорск, ул.  Димитрова, дом 3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</si>
  <si>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</si>
  <si>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</si>
  <si>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>Дератизация</t>
  </si>
  <si>
    <t>Чистка чердаков и подвалов от мусора</t>
  </si>
  <si>
    <t>тариф на 2017 год , руб./м2</t>
  </si>
  <si>
    <t>Денежные средства на счете на 01.01.2017 г., руб.</t>
  </si>
  <si>
    <t>Задолженность перед УК, руб.</t>
  </si>
  <si>
    <t xml:space="preserve">Средства на ремонтную составляющую 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</si>
  <si>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</si>
  <si>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</si>
  <si>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</si>
  <si>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</si>
  <si>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</si>
  <si>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</si>
  <si>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панельный</t>
  </si>
  <si>
    <t>кровля</t>
  </si>
  <si>
    <t>мягкая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</si>
  <si>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</si>
  <si>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</si>
  <si>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</si>
  <si>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</si>
  <si>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</si>
  <si>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</si>
  <si>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</si>
  <si>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</si>
  <si>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</si>
  <si>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</si>
  <si>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Ремонт мягкой кровли кв.69,70,71,72,33,34,104,105,106,177,178,246,247,248,249,282</t>
  </si>
  <si>
    <t>Инженер ПТО                                                                                      _______________Е.Е.Ажмякова</t>
  </si>
  <si>
    <t>4045,2 м2</t>
  </si>
  <si>
    <t xml:space="preserve"> Утверждаю:</t>
  </si>
  <si>
    <t>Технический директор ООО "ЖКУ"</t>
  </si>
  <si>
    <t>_________________Ю.А.Жиляков</t>
  </si>
  <si>
    <t>"____" _________________2017 г.</t>
  </si>
  <si>
    <t>Дезинсекция</t>
  </si>
  <si>
    <t>1 раз в год</t>
  </si>
  <si>
    <t>3 раза в неделю</t>
  </si>
  <si>
    <t>Мытье лестничных площадок и маршей (3-х этажей)</t>
  </si>
  <si>
    <t>Мытье лестничных площадок и маршей (выше 3-х этажей)</t>
  </si>
  <si>
    <t>Влажная протирка шкафов для электрощитков и слаботочных устройств</t>
  </si>
  <si>
    <t>Прочитска приямков</t>
  </si>
  <si>
    <t>Очистка кровли от снега</t>
  </si>
  <si>
    <t>Технические осмотры и обеспечение работоспособного состояния пожарных лестниц, лазов, проходов, выходов</t>
  </si>
  <si>
    <t>715 м2</t>
  </si>
  <si>
    <t>Обслуживание пунктов потребителей тепла</t>
  </si>
  <si>
    <t>постоянно, в раб.времени</t>
  </si>
  <si>
    <t>Отопление</t>
  </si>
  <si>
    <t>Горячее водоснабжение</t>
  </si>
  <si>
    <t>Проведение технических осмотров системы горячего водоснабжения, незначительный ремонт, регулировка</t>
  </si>
  <si>
    <t>в соотв.с действ. законод.</t>
  </si>
  <si>
    <t>Холодное водоснабжение</t>
  </si>
  <si>
    <t>Проведение технических осмотров и составление планов восстановительных работ систем холодного водоснабжения</t>
  </si>
  <si>
    <t>Незначительный ремонт систем холодного водоснабжения</t>
  </si>
  <si>
    <t>Водоотведение</t>
  </si>
  <si>
    <t>Проведение технических осмотров и составление планов восстановительных работ систем водоотведения</t>
  </si>
  <si>
    <t>Незначительный ремонт систем водоотведения</t>
  </si>
  <si>
    <t>Вентиляция</t>
  </si>
  <si>
    <t>Проведение технических осмотров и составление планов восстановительных работ, устранение незначительных неисправностей в системе вентиляции</t>
  </si>
  <si>
    <t>Электроснабжение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</si>
  <si>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</si>
  <si>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 xml:space="preserve">Замена перегоревшей электролампы </t>
  </si>
  <si>
    <t>Ремонт или замена выключателя (предохранителя)</t>
  </si>
  <si>
    <t>Ремонт и обслуживане запорного устройства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</si>
</sst>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68" fontId="2" fillId="0" borderId="1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zoomScalePageLayoutView="0" workbookViewId="0" topLeftCell="A39">
      <selection activeCell="C40" sqref="C40"/>
    </sheetView>
  </sheetViews>
  <sheetFormatPr defaultColWidth="9.00390625" defaultRowHeight="12.75"/>
  <cols>
    <col min="1" max="1" width="49.25390625" style="0" customWidth="1"/>
    <col min="2" max="2" width="13.125" style="0" customWidth="1"/>
    <col min="3" max="3" width="9.875" style="0" customWidth="1"/>
    <col min="4" max="4" width="10.875" style="0" customWidth="1"/>
    <col min="5" max="5" width="11.625" style="0" customWidth="1"/>
  </cols>
  <sheetData>
    <row r="1" spans="1:5" ht="12.75">
      <c r="A1" s="45" t="s">
        <v>75</v>
      </c>
      <c r="C1" s="42"/>
      <c r="D1" s="42"/>
      <c r="E1" s="43"/>
    </row>
    <row r="2" spans="1:5" ht="12.75">
      <c r="A2" s="45" t="s">
        <v>76</v>
      </c>
      <c r="C2" s="52"/>
      <c r="D2" s="52"/>
      <c r="E2" s="52"/>
    </row>
    <row r="3" spans="1:5" ht="12.75">
      <c r="A3" s="45" t="s">
        <v>77</v>
      </c>
      <c r="C3" s="52"/>
      <c r="D3" s="52"/>
      <c r="E3" s="52"/>
    </row>
    <row r="4" spans="1:5" ht="12.75">
      <c r="A4" s="45" t="s">
        <v>78</v>
      </c>
      <c r="C4" s="53"/>
      <c r="D4" s="53"/>
      <c r="E4" s="53"/>
    </row>
    <row r="5" spans="1:6" ht="14.25">
      <c r="A5" s="55" t="s">
        <v>42</v>
      </c>
      <c r="B5" s="55"/>
      <c r="C5" s="55"/>
      <c r="D5" s="55"/>
      <c r="E5" s="55"/>
      <c r="F5" s="55"/>
    </row>
    <row r="6" spans="1:6" ht="14.25">
      <c r="A6" s="55" t="s">
        <v>43</v>
      </c>
      <c r="B6" s="55"/>
      <c r="C6" s="55"/>
      <c r="D6" s="55"/>
      <c r="E6" s="55"/>
      <c r="F6" s="55"/>
    </row>
    <row r="7" spans="1:6" ht="14.25">
      <c r="A7" s="55" t="s">
        <v>45</v>
      </c>
      <c r="B7" s="55"/>
      <c r="C7" s="55"/>
      <c r="D7" s="55"/>
      <c r="E7" s="55"/>
      <c r="F7" s="55"/>
    </row>
    <row r="8" spans="1:6" ht="14.25">
      <c r="A8" s="56" t="s">
        <v>44</v>
      </c>
      <c r="B8" s="57"/>
      <c r="C8" s="57"/>
      <c r="D8" s="57"/>
      <c r="E8" s="57"/>
      <c r="F8" s="58"/>
    </row>
    <row r="9" spans="1:6" ht="14.25">
      <c r="A9" s="33"/>
      <c r="B9" s="33"/>
      <c r="C9" s="33"/>
      <c r="D9" s="33"/>
      <c r="E9" s="33"/>
      <c r="F9" s="33"/>
    </row>
    <row r="10" spans="1:6" ht="15">
      <c r="A10" s="34" t="s">
        <v>49</v>
      </c>
      <c r="B10" s="35">
        <v>18.61</v>
      </c>
      <c r="C10" s="33"/>
      <c r="D10" s="33"/>
      <c r="E10" s="33"/>
      <c r="F10" s="33"/>
    </row>
    <row r="11" spans="1:6" ht="14.25">
      <c r="A11" s="34" t="s">
        <v>50</v>
      </c>
      <c r="B11" s="36">
        <v>-1870347.45</v>
      </c>
      <c r="C11" s="33"/>
      <c r="D11" s="33"/>
      <c r="E11" s="33"/>
      <c r="F11" s="33"/>
    </row>
    <row r="12" spans="1:6" ht="14.25">
      <c r="A12" s="34" t="s">
        <v>51</v>
      </c>
      <c r="B12" s="36">
        <v>543794.42</v>
      </c>
      <c r="C12" s="33"/>
      <c r="D12" s="33"/>
      <c r="E12" s="33"/>
      <c r="F12" s="33"/>
    </row>
    <row r="13" spans="1:6" ht="14.25">
      <c r="A13" s="34" t="s">
        <v>52</v>
      </c>
      <c r="B13" s="36">
        <f>2.12*E29*12</f>
        <v>382373.376</v>
      </c>
      <c r="C13" s="33"/>
      <c r="D13" s="33"/>
      <c r="E13" s="33"/>
      <c r="F13" s="33"/>
    </row>
    <row r="14" spans="1:6" ht="14.25">
      <c r="A14" s="34" t="s">
        <v>53</v>
      </c>
      <c r="B14" s="37">
        <v>15031</v>
      </c>
      <c r="C14" s="33"/>
      <c r="D14" s="33"/>
      <c r="E14" s="33"/>
      <c r="F14" s="33"/>
    </row>
    <row r="15" spans="1:6" ht="14.25">
      <c r="A15" s="34" t="s">
        <v>54</v>
      </c>
      <c r="B15" s="37">
        <v>1981</v>
      </c>
      <c r="C15" s="33"/>
      <c r="D15" s="33"/>
      <c r="E15" s="33"/>
      <c r="F15" s="33"/>
    </row>
    <row r="16" spans="1:6" ht="14.25">
      <c r="A16" s="34" t="s">
        <v>55</v>
      </c>
      <c r="B16" s="37">
        <v>285</v>
      </c>
      <c r="C16" s="33"/>
      <c r="D16" s="33"/>
      <c r="E16" s="33"/>
      <c r="F16" s="33"/>
    </row>
    <row r="17" spans="1:6" ht="14.25">
      <c r="A17" s="34" t="s">
        <v>56</v>
      </c>
      <c r="B17" s="37">
        <v>9</v>
      </c>
      <c r="C17" s="33"/>
      <c r="D17" s="33"/>
      <c r="E17" s="33"/>
      <c r="F17" s="33"/>
    </row>
    <row r="18" spans="1:6" ht="14.25">
      <c r="A18" s="34" t="s">
        <v>57</v>
      </c>
      <c r="B18" s="37">
        <v>8</v>
      </c>
      <c r="C18" s="33"/>
      <c r="D18" s="33"/>
      <c r="E18" s="33"/>
      <c r="F18" s="33"/>
    </row>
    <row r="19" spans="1:6" ht="14.25">
      <c r="A19" s="38" t="s">
        <v>58</v>
      </c>
      <c r="B19" s="39" t="s">
        <v>59</v>
      </c>
      <c r="C19" s="33"/>
      <c r="D19" s="33"/>
      <c r="E19" s="33"/>
      <c r="F19" s="33"/>
    </row>
    <row r="20" spans="1:6" ht="14.25">
      <c r="A20" s="40" t="s">
        <v>60</v>
      </c>
      <c r="B20" s="41" t="s">
        <v>61</v>
      </c>
      <c r="C20" s="33"/>
      <c r="D20" s="33"/>
      <c r="E20" s="33"/>
      <c r="F20" s="33"/>
    </row>
    <row r="21" spans="1:6" ht="14.25">
      <c r="A21" s="38" t="s">
        <v>62</v>
      </c>
      <c r="B21" s="41" t="s">
        <v>63</v>
      </c>
      <c r="C21" s="33"/>
      <c r="D21" s="33"/>
      <c r="E21" s="33"/>
      <c r="F21" s="33"/>
    </row>
    <row r="22" spans="1:6" ht="14.25">
      <c r="A22" s="38" t="s">
        <v>64</v>
      </c>
      <c r="B22" s="41" t="s">
        <v>65</v>
      </c>
      <c r="C22" s="33"/>
      <c r="D22" s="33"/>
      <c r="E22" s="33"/>
      <c r="F22" s="33"/>
    </row>
    <row r="23" spans="1:6" ht="14.25">
      <c r="A23" s="38" t="s">
        <v>66</v>
      </c>
      <c r="B23" s="41" t="s">
        <v>65</v>
      </c>
      <c r="C23" s="33"/>
      <c r="D23" s="33"/>
      <c r="E23" s="33"/>
      <c r="F23" s="33"/>
    </row>
    <row r="24" spans="1:6" ht="14.25">
      <c r="A24" s="38" t="s">
        <v>67</v>
      </c>
      <c r="B24" s="41">
        <v>8</v>
      </c>
      <c r="C24" s="33"/>
      <c r="D24" s="33"/>
      <c r="E24" s="33"/>
      <c r="F24" s="33"/>
    </row>
    <row r="25" spans="1:6" ht="14.25">
      <c r="A25" s="38" t="s">
        <v>68</v>
      </c>
      <c r="B25" s="41" t="s">
        <v>69</v>
      </c>
      <c r="C25" s="33"/>
      <c r="D25" s="33"/>
      <c r="E25" s="33"/>
      <c r="F25" s="33"/>
    </row>
    <row r="26" spans="1:6" ht="14.25">
      <c r="A26" s="38" t="s">
        <v>70</v>
      </c>
      <c r="B26" s="41" t="s">
        <v>69</v>
      </c>
      <c r="C26" s="33"/>
      <c r="D26" s="33"/>
      <c r="E26" s="33"/>
      <c r="F26" s="33"/>
    </row>
    <row r="27" spans="1:6" ht="14.25">
      <c r="A27" s="40" t="s">
        <v>71</v>
      </c>
      <c r="B27" s="41" t="s">
        <v>69</v>
      </c>
      <c r="C27" s="33"/>
      <c r="D27" s="33"/>
      <c r="E27" s="33"/>
      <c r="F27" s="33"/>
    </row>
    <row r="28" spans="1:5" ht="15">
      <c r="A28" s="59"/>
      <c r="B28" s="59"/>
      <c r="C28" s="59"/>
      <c r="D28" s="59"/>
      <c r="E28" s="59"/>
    </row>
    <row r="29" spans="1:5" ht="15">
      <c r="A29" s="3"/>
      <c r="B29" s="3"/>
      <c r="C29" s="2"/>
      <c r="D29" s="6" t="s">
        <v>15</v>
      </c>
      <c r="E29" s="12">
        <v>15030.4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8</v>
      </c>
      <c r="E30" s="4" t="s">
        <v>7</v>
      </c>
    </row>
    <row r="31" spans="1:5" ht="24.75" customHeight="1">
      <c r="A31" s="50" t="s">
        <v>9</v>
      </c>
      <c r="B31" s="51"/>
      <c r="C31" s="51"/>
      <c r="D31" s="60"/>
      <c r="E31" s="27">
        <f>SUM(E32:E40)</f>
        <v>351231.556</v>
      </c>
    </row>
    <row r="32" spans="1:5" ht="40.5" customHeight="1">
      <c r="A32" s="8" t="s">
        <v>10</v>
      </c>
      <c r="B32" s="11" t="s">
        <v>5</v>
      </c>
      <c r="C32" s="14" t="s">
        <v>16</v>
      </c>
      <c r="D32" s="13">
        <v>0.21</v>
      </c>
      <c r="E32" s="15">
        <f>D32*E29*12</f>
        <v>37876.608</v>
      </c>
    </row>
    <row r="33" spans="1:5" ht="12.75" hidden="1">
      <c r="A33" s="11"/>
      <c r="B33" s="11"/>
      <c r="C33" s="5"/>
      <c r="D33" s="13"/>
      <c r="E33" s="26"/>
    </row>
    <row r="34" spans="1:5" ht="12.75" hidden="1">
      <c r="A34" s="11"/>
      <c r="B34" s="11"/>
      <c r="C34" s="5"/>
      <c r="D34" s="13"/>
      <c r="E34" s="26"/>
    </row>
    <row r="35" spans="1:5" ht="12.75" hidden="1">
      <c r="A35" s="11"/>
      <c r="B35" s="11"/>
      <c r="C35" s="5"/>
      <c r="D35" s="13"/>
      <c r="E35" s="26"/>
    </row>
    <row r="36" spans="1:5" ht="12.75" hidden="1">
      <c r="A36" s="11"/>
      <c r="B36" s="11"/>
      <c r="C36" s="5"/>
      <c r="D36" s="13"/>
      <c r="E36" s="26"/>
    </row>
    <row r="37" spans="1:5" ht="12.75" hidden="1">
      <c r="A37" s="11"/>
      <c r="B37" s="11"/>
      <c r="C37" s="5"/>
      <c r="D37" s="13"/>
      <c r="E37" s="26"/>
    </row>
    <row r="38" spans="1:5" ht="12.75" hidden="1">
      <c r="A38" s="11"/>
      <c r="B38" s="11"/>
      <c r="C38" s="5"/>
      <c r="D38" s="13"/>
      <c r="E38" s="26"/>
    </row>
    <row r="39" spans="1:5" ht="38.25">
      <c r="A39" s="29" t="s">
        <v>72</v>
      </c>
      <c r="B39" s="11" t="s">
        <v>41</v>
      </c>
      <c r="C39" s="5" t="s">
        <v>88</v>
      </c>
      <c r="D39" s="13">
        <v>427</v>
      </c>
      <c r="E39" s="26">
        <f>D39*715</f>
        <v>305305</v>
      </c>
    </row>
    <row r="40" spans="1:5" ht="51">
      <c r="A40" s="11" t="s">
        <v>48</v>
      </c>
      <c r="B40" s="11" t="s">
        <v>46</v>
      </c>
      <c r="C40" s="5" t="s">
        <v>74</v>
      </c>
      <c r="D40" s="13">
        <v>1.99</v>
      </c>
      <c r="E40" s="26">
        <f>D40*4045.2</f>
        <v>8049.947999999999</v>
      </c>
    </row>
    <row r="41" spans="1:5" ht="12.75">
      <c r="A41" s="29"/>
      <c r="B41" s="30"/>
      <c r="C41" s="31"/>
      <c r="D41" s="32"/>
      <c r="E41" s="26"/>
    </row>
    <row r="42" spans="1:5" ht="26.25" customHeight="1">
      <c r="A42" s="50" t="s">
        <v>11</v>
      </c>
      <c r="B42" s="51"/>
      <c r="C42" s="51"/>
      <c r="D42" s="60"/>
      <c r="E42" s="16">
        <f>E44+E64</f>
        <v>1139905.536</v>
      </c>
    </row>
    <row r="43" spans="1:5" ht="26.25" customHeight="1">
      <c r="A43" s="50" t="s">
        <v>91</v>
      </c>
      <c r="B43" s="51"/>
      <c r="C43" s="51"/>
      <c r="D43" s="51"/>
      <c r="E43" s="60"/>
    </row>
    <row r="44" spans="1:5" ht="51">
      <c r="A44" s="10" t="s">
        <v>12</v>
      </c>
      <c r="B44" s="47" t="s">
        <v>4</v>
      </c>
      <c r="C44" s="68" t="s">
        <v>16</v>
      </c>
      <c r="D44" s="68">
        <v>5.99</v>
      </c>
      <c r="E44" s="71">
        <f>D44*E29*12</f>
        <v>1080385.152</v>
      </c>
    </row>
    <row r="45" spans="1:5" ht="38.25">
      <c r="A45" s="10" t="s">
        <v>14</v>
      </c>
      <c r="B45" s="48" t="s">
        <v>94</v>
      </c>
      <c r="C45" s="69"/>
      <c r="D45" s="69"/>
      <c r="E45" s="72"/>
    </row>
    <row r="46" spans="1:5" ht="12.75">
      <c r="A46" s="50" t="s">
        <v>92</v>
      </c>
      <c r="B46" s="51"/>
      <c r="C46" s="69"/>
      <c r="D46" s="69"/>
      <c r="E46" s="72"/>
    </row>
    <row r="47" spans="1:5" ht="25.5">
      <c r="A47" s="46" t="s">
        <v>93</v>
      </c>
      <c r="B47" s="47" t="s">
        <v>4</v>
      </c>
      <c r="C47" s="69"/>
      <c r="D47" s="69"/>
      <c r="E47" s="72"/>
    </row>
    <row r="48" spans="1:5" ht="38.25">
      <c r="A48" s="9" t="s">
        <v>14</v>
      </c>
      <c r="B48" s="47" t="s">
        <v>94</v>
      </c>
      <c r="C48" s="69"/>
      <c r="D48" s="69"/>
      <c r="E48" s="72"/>
    </row>
    <row r="49" spans="1:5" ht="25.5">
      <c r="A49" s="9" t="s">
        <v>89</v>
      </c>
      <c r="B49" s="47" t="s">
        <v>90</v>
      </c>
      <c r="C49" s="69"/>
      <c r="D49" s="69"/>
      <c r="E49" s="72"/>
    </row>
    <row r="50" spans="1:5" ht="12.75">
      <c r="A50" s="50" t="s">
        <v>95</v>
      </c>
      <c r="B50" s="51"/>
      <c r="C50" s="69"/>
      <c r="D50" s="69"/>
      <c r="E50" s="72"/>
    </row>
    <row r="51" spans="1:5" ht="38.25">
      <c r="A51" s="9" t="s">
        <v>96</v>
      </c>
      <c r="B51" s="47" t="s">
        <v>80</v>
      </c>
      <c r="C51" s="69"/>
      <c r="D51" s="69"/>
      <c r="E51" s="72"/>
    </row>
    <row r="52" spans="1:5" ht="12.75">
      <c r="A52" s="9" t="s">
        <v>97</v>
      </c>
      <c r="B52" s="47" t="s">
        <v>29</v>
      </c>
      <c r="C52" s="69"/>
      <c r="D52" s="69"/>
      <c r="E52" s="72"/>
    </row>
    <row r="53" spans="1:5" ht="38.25">
      <c r="A53" s="9" t="s">
        <v>14</v>
      </c>
      <c r="B53" s="47" t="s">
        <v>94</v>
      </c>
      <c r="C53" s="69"/>
      <c r="D53" s="69"/>
      <c r="E53" s="72"/>
    </row>
    <row r="54" spans="1:5" ht="12.75">
      <c r="A54" s="74" t="s">
        <v>98</v>
      </c>
      <c r="B54" s="75"/>
      <c r="C54" s="69"/>
      <c r="D54" s="69"/>
      <c r="E54" s="72"/>
    </row>
    <row r="55" spans="1:5" ht="25.5">
      <c r="A55" s="18" t="s">
        <v>99</v>
      </c>
      <c r="B55" s="49" t="s">
        <v>80</v>
      </c>
      <c r="C55" s="69"/>
      <c r="D55" s="69"/>
      <c r="E55" s="72"/>
    </row>
    <row r="56" spans="1:5" ht="12.75">
      <c r="A56" s="17" t="s">
        <v>100</v>
      </c>
      <c r="B56" s="19" t="s">
        <v>29</v>
      </c>
      <c r="C56" s="69"/>
      <c r="D56" s="69"/>
      <c r="E56" s="72"/>
    </row>
    <row r="57" spans="1:5" ht="12.75">
      <c r="A57" s="74" t="s">
        <v>101</v>
      </c>
      <c r="B57" s="75"/>
      <c r="C57" s="69"/>
      <c r="D57" s="69"/>
      <c r="E57" s="72"/>
    </row>
    <row r="58" spans="1:5" ht="38.25">
      <c r="A58" s="17" t="s">
        <v>102</v>
      </c>
      <c r="B58" s="19" t="s">
        <v>80</v>
      </c>
      <c r="C58" s="69"/>
      <c r="D58" s="69"/>
      <c r="E58" s="72"/>
    </row>
    <row r="59" spans="1:5" ht="12.75">
      <c r="A59" s="74" t="s">
        <v>103</v>
      </c>
      <c r="B59" s="75"/>
      <c r="C59" s="69"/>
      <c r="D59" s="69"/>
      <c r="E59" s="72"/>
    </row>
    <row r="60" spans="1:5" ht="38.25">
      <c r="A60" s="17" t="s">
        <v>104</v>
      </c>
      <c r="B60" s="19" t="s">
        <v>4</v>
      </c>
      <c r="C60" s="69"/>
      <c r="D60" s="69"/>
      <c r="E60" s="72"/>
    </row>
    <row r="61" spans="1:5" ht="12.75">
      <c r="A61" s="17" t="s">
        <v>105</v>
      </c>
      <c r="B61" s="19" t="s">
        <v>29</v>
      </c>
      <c r="C61" s="69"/>
      <c r="D61" s="69"/>
      <c r="E61" s="72"/>
    </row>
    <row r="62" spans="1:5" ht="12.75">
      <c r="A62" s="17" t="s">
        <v>106</v>
      </c>
      <c r="B62" s="19" t="s">
        <v>29</v>
      </c>
      <c r="C62" s="69"/>
      <c r="D62" s="69"/>
      <c r="E62" s="72"/>
    </row>
    <row r="63" spans="1:5" ht="12.75">
      <c r="A63" s="17" t="s">
        <v>107</v>
      </c>
      <c r="B63" s="19" t="s">
        <v>29</v>
      </c>
      <c r="C63" s="70"/>
      <c r="D63" s="70"/>
      <c r="E63" s="73"/>
    </row>
    <row r="64" spans="1:5" ht="38.25">
      <c r="A64" s="17" t="s">
        <v>13</v>
      </c>
      <c r="B64" s="19" t="s">
        <v>5</v>
      </c>
      <c r="C64" s="5" t="s">
        <v>16</v>
      </c>
      <c r="D64" s="4">
        <v>0.33</v>
      </c>
      <c r="E64" s="20">
        <f>D64*E29*12</f>
        <v>59520.384000000005</v>
      </c>
    </row>
    <row r="65" spans="1:5" ht="12.75" customHeight="1">
      <c r="A65" s="54" t="s">
        <v>17</v>
      </c>
      <c r="B65" s="54"/>
      <c r="C65" s="54"/>
      <c r="D65" s="54"/>
      <c r="E65" s="21">
        <f>E66</f>
        <v>734084.736</v>
      </c>
    </row>
    <row r="66" spans="1:5" ht="38.25">
      <c r="A66" s="11" t="s">
        <v>18</v>
      </c>
      <c r="B66" s="11" t="s">
        <v>5</v>
      </c>
      <c r="C66" s="5" t="s">
        <v>16</v>
      </c>
      <c r="D66" s="4">
        <v>4.07</v>
      </c>
      <c r="E66" s="20">
        <f>D66*E29*12</f>
        <v>734084.736</v>
      </c>
    </row>
    <row r="67" spans="1:5" ht="12.75">
      <c r="A67" s="54" t="s">
        <v>19</v>
      </c>
      <c r="B67" s="54"/>
      <c r="C67" s="54"/>
      <c r="D67" s="54"/>
      <c r="E67" s="21">
        <f>E68+E89</f>
        <v>523057.92</v>
      </c>
    </row>
    <row r="68" spans="1:5" ht="38.25" customHeight="1">
      <c r="A68" s="17" t="s">
        <v>20</v>
      </c>
      <c r="B68" s="19" t="s">
        <v>81</v>
      </c>
      <c r="C68" s="68" t="s">
        <v>16</v>
      </c>
      <c r="D68" s="68">
        <v>1.66</v>
      </c>
      <c r="E68" s="71">
        <f>D68*E29*12</f>
        <v>299405.56799999997</v>
      </c>
    </row>
    <row r="69" spans="1:5" ht="12.75">
      <c r="A69" s="17" t="s">
        <v>82</v>
      </c>
      <c r="B69" s="19" t="s">
        <v>3</v>
      </c>
      <c r="C69" s="69"/>
      <c r="D69" s="69"/>
      <c r="E69" s="72"/>
    </row>
    <row r="70" spans="1:5" ht="12.75">
      <c r="A70" s="17" t="s">
        <v>83</v>
      </c>
      <c r="B70" s="19" t="s">
        <v>3</v>
      </c>
      <c r="C70" s="69"/>
      <c r="D70" s="69"/>
      <c r="E70" s="72"/>
    </row>
    <row r="71" spans="1:5" ht="25.5">
      <c r="A71" s="17" t="s">
        <v>21</v>
      </c>
      <c r="B71" s="19" t="s">
        <v>80</v>
      </c>
      <c r="C71" s="69"/>
      <c r="D71" s="69"/>
      <c r="E71" s="72"/>
    </row>
    <row r="72" spans="1:5" ht="25.5">
      <c r="A72" s="17" t="s">
        <v>84</v>
      </c>
      <c r="B72" s="19" t="s">
        <v>80</v>
      </c>
      <c r="C72" s="69"/>
      <c r="D72" s="69"/>
      <c r="E72" s="72"/>
    </row>
    <row r="73" spans="1:5" ht="12.75">
      <c r="A73" s="23" t="s">
        <v>22</v>
      </c>
      <c r="B73" s="22" t="s">
        <v>80</v>
      </c>
      <c r="C73" s="69"/>
      <c r="D73" s="69"/>
      <c r="E73" s="72"/>
    </row>
    <row r="74" spans="1:5" ht="12.75">
      <c r="A74" s="24" t="s">
        <v>23</v>
      </c>
      <c r="B74" s="22" t="s">
        <v>29</v>
      </c>
      <c r="C74" s="69"/>
      <c r="D74" s="69"/>
      <c r="E74" s="72"/>
    </row>
    <row r="75" spans="1:5" ht="25.5">
      <c r="A75" s="23" t="s">
        <v>24</v>
      </c>
      <c r="B75" s="25" t="s">
        <v>33</v>
      </c>
      <c r="C75" s="69"/>
      <c r="D75" s="69"/>
      <c r="E75" s="72"/>
    </row>
    <row r="76" spans="1:5" ht="12.75" customHeight="1">
      <c r="A76" s="62" t="s">
        <v>26</v>
      </c>
      <c r="B76" s="22" t="s">
        <v>29</v>
      </c>
      <c r="C76" s="69"/>
      <c r="D76" s="69"/>
      <c r="E76" s="72"/>
    </row>
    <row r="77" spans="1:5" ht="12.75">
      <c r="A77" s="62"/>
      <c r="B77" s="22" t="s">
        <v>29</v>
      </c>
      <c r="C77" s="69"/>
      <c r="D77" s="69"/>
      <c r="E77" s="72"/>
    </row>
    <row r="78" spans="1:7" ht="12.75">
      <c r="A78" s="24" t="s">
        <v>27</v>
      </c>
      <c r="B78" s="22" t="s">
        <v>29</v>
      </c>
      <c r="C78" s="69"/>
      <c r="D78" s="69"/>
      <c r="E78" s="72"/>
      <c r="G78" s="28"/>
    </row>
    <row r="79" spans="1:5" ht="12.75">
      <c r="A79" s="23" t="s">
        <v>28</v>
      </c>
      <c r="B79" s="22" t="s">
        <v>25</v>
      </c>
      <c r="C79" s="69"/>
      <c r="D79" s="69"/>
      <c r="E79" s="72"/>
    </row>
    <row r="80" spans="1:5" ht="12.75">
      <c r="A80" s="17" t="s">
        <v>30</v>
      </c>
      <c r="B80" s="22" t="s">
        <v>29</v>
      </c>
      <c r="C80" s="69"/>
      <c r="D80" s="69"/>
      <c r="E80" s="72"/>
    </row>
    <row r="81" spans="1:5" ht="25.5">
      <c r="A81" s="17" t="s">
        <v>31</v>
      </c>
      <c r="B81" s="19" t="s">
        <v>33</v>
      </c>
      <c r="C81" s="69"/>
      <c r="D81" s="69"/>
      <c r="E81" s="72"/>
    </row>
    <row r="82" spans="1:5" ht="25.5">
      <c r="A82" s="23" t="s">
        <v>32</v>
      </c>
      <c r="B82" s="22" t="s">
        <v>81</v>
      </c>
      <c r="C82" s="69"/>
      <c r="D82" s="69"/>
      <c r="E82" s="72"/>
    </row>
    <row r="83" spans="1:5" ht="12.75">
      <c r="A83" s="23" t="s">
        <v>79</v>
      </c>
      <c r="B83" s="22" t="s">
        <v>80</v>
      </c>
      <c r="C83" s="69"/>
      <c r="D83" s="69"/>
      <c r="E83" s="72"/>
    </row>
    <row r="84" spans="1:5" ht="12.75">
      <c r="A84" s="23" t="s">
        <v>47</v>
      </c>
      <c r="B84" s="22" t="s">
        <v>80</v>
      </c>
      <c r="C84" s="69"/>
      <c r="D84" s="69"/>
      <c r="E84" s="72"/>
    </row>
    <row r="85" spans="1:5" ht="12.75">
      <c r="A85" s="23" t="s">
        <v>34</v>
      </c>
      <c r="B85" s="22" t="s">
        <v>4</v>
      </c>
      <c r="C85" s="69"/>
      <c r="D85" s="69"/>
      <c r="E85" s="72"/>
    </row>
    <row r="86" spans="1:5" ht="12.75">
      <c r="A86" s="23" t="s">
        <v>86</v>
      </c>
      <c r="B86" s="22" t="s">
        <v>29</v>
      </c>
      <c r="C86" s="69"/>
      <c r="D86" s="69"/>
      <c r="E86" s="72"/>
    </row>
    <row r="87" spans="1:5" ht="25.5">
      <c r="A87" s="23" t="s">
        <v>87</v>
      </c>
      <c r="B87" s="22" t="s">
        <v>4</v>
      </c>
      <c r="C87" s="69"/>
      <c r="D87" s="69"/>
      <c r="E87" s="72"/>
    </row>
    <row r="88" spans="1:5" ht="12.75">
      <c r="A88" s="23" t="s">
        <v>85</v>
      </c>
      <c r="B88" s="22" t="s">
        <v>29</v>
      </c>
      <c r="C88" s="70"/>
      <c r="D88" s="70"/>
      <c r="E88" s="73"/>
    </row>
    <row r="89" spans="1:5" ht="38.25">
      <c r="A89" s="5" t="s">
        <v>35</v>
      </c>
      <c r="B89" s="22" t="s">
        <v>6</v>
      </c>
      <c r="C89" s="5" t="s">
        <v>16</v>
      </c>
      <c r="D89" s="4">
        <v>1.24</v>
      </c>
      <c r="E89" s="20">
        <f>D89*E29*12</f>
        <v>223652.352</v>
      </c>
    </row>
    <row r="90" spans="1:7" ht="12.75" customHeight="1">
      <c r="A90" s="63" t="s">
        <v>36</v>
      </c>
      <c r="B90" s="64"/>
      <c r="C90" s="64"/>
      <c r="D90" s="65"/>
      <c r="E90" s="21">
        <f>E91</f>
        <v>88378.752</v>
      </c>
      <c r="G90" s="44"/>
    </row>
    <row r="91" spans="1:5" ht="38.25">
      <c r="A91" s="17" t="s">
        <v>37</v>
      </c>
      <c r="B91" s="19" t="s">
        <v>5</v>
      </c>
      <c r="C91" s="5" t="s">
        <v>16</v>
      </c>
      <c r="D91" s="4">
        <v>0.49</v>
      </c>
      <c r="E91" s="20">
        <f>D91*E29*12</f>
        <v>88378.752</v>
      </c>
    </row>
    <row r="92" spans="1:5" ht="31.5" customHeight="1">
      <c r="A92" s="61" t="s">
        <v>38</v>
      </c>
      <c r="B92" s="61"/>
      <c r="C92" s="61"/>
      <c r="D92" s="61"/>
      <c r="E92" s="21">
        <f>E93</f>
        <v>450912</v>
      </c>
    </row>
    <row r="93" spans="1:5" ht="38.25">
      <c r="A93" s="17" t="s">
        <v>39</v>
      </c>
      <c r="B93" s="19" t="s">
        <v>5</v>
      </c>
      <c r="C93" s="5" t="s">
        <v>16</v>
      </c>
      <c r="D93" s="4">
        <v>2.5</v>
      </c>
      <c r="E93" s="20">
        <f>D93*E29*12</f>
        <v>450912</v>
      </c>
    </row>
    <row r="94" spans="1:5" ht="12.75">
      <c r="A94" s="67" t="s">
        <v>40</v>
      </c>
      <c r="B94" s="67"/>
      <c r="C94" s="67"/>
      <c r="D94" s="67"/>
      <c r="E94" s="21">
        <f>E92+E90+E67+E65+E42+E31</f>
        <v>3287570.5</v>
      </c>
    </row>
    <row r="95" spans="1:5" ht="26.25" customHeight="1">
      <c r="A95" s="66" t="s">
        <v>73</v>
      </c>
      <c r="B95" s="66"/>
      <c r="C95" s="66"/>
      <c r="D95" s="66"/>
      <c r="E95" s="66"/>
    </row>
    <row r="96" spans="1:5" ht="18.75" customHeight="1">
      <c r="A96" s="2"/>
      <c r="C96" s="7"/>
      <c r="D96" s="7"/>
      <c r="E96" s="7"/>
    </row>
    <row r="97" ht="15">
      <c r="A97" s="2"/>
    </row>
    <row r="98" spans="1:5" ht="32.25" customHeight="1">
      <c r="A98" s="66"/>
      <c r="B98" s="66"/>
      <c r="C98" s="66"/>
      <c r="D98" s="66"/>
      <c r="E98" s="66"/>
    </row>
    <row r="99" ht="15">
      <c r="A99" s="1"/>
    </row>
    <row r="100" ht="15">
      <c r="A100" s="1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6" ht="15">
      <c r="A106" s="2"/>
    </row>
    <row r="107" ht="15">
      <c r="A107" s="2"/>
    </row>
    <row r="108" ht="15">
      <c r="A108" s="2"/>
    </row>
    <row r="109" ht="15">
      <c r="A109" s="2"/>
    </row>
  </sheetData>
  <sheetProtection/>
  <mergeCells count="30">
    <mergeCell ref="E44:E63"/>
    <mergeCell ref="A57:B57"/>
    <mergeCell ref="A59:B59"/>
    <mergeCell ref="A95:E95"/>
    <mergeCell ref="A94:D94"/>
    <mergeCell ref="A98:E98"/>
    <mergeCell ref="C68:C88"/>
    <mergeCell ref="D68:D88"/>
    <mergeCell ref="E68:E88"/>
    <mergeCell ref="A54:B54"/>
    <mergeCell ref="C44:C63"/>
    <mergeCell ref="D44:D63"/>
    <mergeCell ref="A65:D65"/>
    <mergeCell ref="A43:E43"/>
    <mergeCell ref="A5:F5"/>
    <mergeCell ref="A6:F6"/>
    <mergeCell ref="A92:D92"/>
    <mergeCell ref="A31:D31"/>
    <mergeCell ref="A76:A77"/>
    <mergeCell ref="A90:D90"/>
    <mergeCell ref="A42:D42"/>
    <mergeCell ref="A46:B46"/>
    <mergeCell ref="A50:B50"/>
    <mergeCell ref="C2:E2"/>
    <mergeCell ref="C3:E3"/>
    <mergeCell ref="C4:E4"/>
    <mergeCell ref="A67:D67"/>
    <mergeCell ref="A7:F7"/>
    <mergeCell ref="A8:F8"/>
    <mergeCell ref="A28:E2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2017-04-06T13:01:02Z</cp:lastPrinted>
  <dcterms:created xsi:type="dcterms:W3CDTF">2016-04-14T13:02:49Z</dcterms:created>
  <dcterms:modified xsi:type="dcterms:W3CDTF">2017-06-02T05:43:46Z</dcterms:modified>
  <cp:category/>
  <cp:version/>
  <cp:contentType/>
  <cp:contentStatus/>
</cp:coreProperties>
</file>